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5" windowHeight="12575" tabRatio="927" firstSheet="2" activeTab="7"/>
  </bookViews>
  <sheets>
    <sheet name="GENERAL" sheetId="1" r:id="rId1"/>
    <sheet name="UNIDAD EJECUTORA PAPS" sheetId="2" r:id="rId2"/>
    <sheet name="CLASES  NO HOMOLOG" sheetId="3" r:id="rId3"/>
    <sheet name="CIENCIAS MÉDICAS" sheetId="4" r:id="rId4"/>
    <sheet name="CLASE GERENCIAL" sheetId="5" r:id="rId5"/>
    <sheet name="CLASES FISCALIZACION" sheetId="6" r:id="rId6"/>
    <sheet name="PUESTO DE CONF" sheetId="7" r:id="rId7"/>
    <sheet name="ÍNDICE PROYECTOS" sheetId="8" r:id="rId8"/>
  </sheets>
  <definedNames>
    <definedName name="A_impresión_IM_4">#REF!</definedName>
    <definedName name="ANUAL">"$#REF!.$#REF!$#REF!"</definedName>
    <definedName name="_xlnm.Print_Area" localSheetId="3">'CIENCIAS MÉDICAS'!$A$1:$G$18</definedName>
    <definedName name="_xlnm.Print_Area" localSheetId="4">'CLASE GERENCIAL'!$A$1:$F$21</definedName>
    <definedName name="_xlnm.Print_Area" localSheetId="2">'CLASES  NO HOMOLOG'!$A$1:$F$19</definedName>
    <definedName name="_xlnm.Print_Area" localSheetId="5">'CLASES FISCALIZACION'!$A$1:$F$15</definedName>
    <definedName name="_xlnm.Print_Area" localSheetId="0">'GENERAL'!$A$1:$H$47</definedName>
    <definedName name="_xlnm.Print_Area" localSheetId="7">'ÍNDICE PROYECTOS'!$A$2:$F$24</definedName>
    <definedName name="_xlnm.Print_Area" localSheetId="6">'PUESTO DE CONF'!$A$1:$F$14</definedName>
    <definedName name="_xlnm.Print_Area" localSheetId="1">'UNIDAD EJECUTORA PAPS'!$A$1:$F$24</definedName>
    <definedName name="CLASE_AYA">"$#REF!.$#REF!$#REF!"</definedName>
    <definedName name="CLASE_SERVICIO_CIVIL">"$#REF!.$#REF!$#REF!"</definedName>
    <definedName name="Excel_BuiltIn__FilterDatabase_8">'GENERAL'!$B$9:$E$47</definedName>
    <definedName name="Excel_BuiltIn__FilterDatabase_8_1">'GENERAL'!$B$11:$C$11</definedName>
    <definedName name="Excel_BuiltIn__FilterDatabase_8_2">'GENERAL'!$B$9:$E$47</definedName>
    <definedName name="Excel_BuiltIn_Print_Area_1">#REF!</definedName>
    <definedName name="Excel_BuiltIn_Print_Area_1_1">#REF!</definedName>
    <definedName name="Excel_BuiltIn_Print_Area_2">'CLASES  NO HOMOLOG'!$A$1:$E$18</definedName>
    <definedName name="Excel_BuiltIn_Print_Area_2_1">"$#REF!.$A$5:$B$8"</definedName>
    <definedName name="Excel_BuiltIn_Print_Area_3_1">'PUESTO DE CONF'!$B$1:$E$15</definedName>
    <definedName name="Excel_BuiltIn_Print_Area_5">#REF!</definedName>
    <definedName name="Excel_BuiltIn_Print_Area_5_1">'PUESTO DE CONF'!$B$1:$E$15</definedName>
    <definedName name="Excel_BuiltIn_Print_Titles" localSheetId="0">'GENERAL'!$B$1:$DQ$11</definedName>
    <definedName name="Excel_BuiltIn_Print_Titles_1">'GENERAL'!$B$1:$DO$11</definedName>
    <definedName name="Excel_BuiltIn_Print_Titles_1_1">'GENERAL'!$B$1:$DE$11</definedName>
    <definedName name="Excel_BuiltIn_Print_Titles_5">'GENERAL'!$B$2:$CT$11</definedName>
    <definedName name="Excel_BuiltIn_Print_Titles_8_1">'GENERAL'!$B$2:$DA$11</definedName>
    <definedName name="Excel_BuiltIn_Print_Titles_8_1_1">'GENERAL'!$B$2:$CZ$11</definedName>
    <definedName name="PLANILLAS">"$#REF!.$#REF!$#REF!"</definedName>
    <definedName name="PUESTO">"$#REF!.$#REF!$#REF!"</definedName>
    <definedName name="SAL._BASE">"$#REF!.$#REF!$#REF!"</definedName>
    <definedName name="_xlnm.Print_Titles" localSheetId="0">'GENERAL'!$1:$11</definedName>
    <definedName name="Títulos_a_imprimir_IM">'GENERAL'!$B$2:$CT$11</definedName>
  </definedNames>
  <calcPr fullCalcOnLoad="1"/>
</workbook>
</file>

<file path=xl/sharedStrings.xml><?xml version="1.0" encoding="utf-8"?>
<sst xmlns="http://schemas.openxmlformats.org/spreadsheetml/2006/main" count="268" uniqueCount="149">
  <si>
    <t>INSTITUTO COSTARRICENSE DE ACUEDUCTOS Y ALCANTARILLADOS</t>
  </si>
  <si>
    <t>DIRECCION GESTIÓN DEL CAPITAL HUMANO</t>
  </si>
  <si>
    <t>CLASES DE PUESTOS BAJO EL ÁMBITO DE APLICACIÓN DEL TITULO I, TITULO IV DEL ESTATUTO DE SERVICIO CIVIL Y CLASES NO CONTEMPLADAS EN LAS DEMÁS FAMILIAS ESTABLECIDAS EN EL ARTICULO 13 DE LA LEY MARCO DE EMPLEO PÚBLICO, INCISO A</t>
  </si>
  <si>
    <t>CARGOS FIJOS</t>
  </si>
  <si>
    <t>Nivel Salarial Escala Adm. Pública</t>
  </si>
  <si>
    <t xml:space="preserve">      CLASES INSTITUCIONALES  DEL AyA</t>
  </si>
  <si>
    <t>CLASE SERVICIO CIVIL</t>
  </si>
  <si>
    <t xml:space="preserve"> 01/01/2020 </t>
  </si>
  <si>
    <t xml:space="preserve"> Costo de Vida ¢7.500 Anual y Adicional</t>
  </si>
  <si>
    <t>SAL. BASE</t>
  </si>
  <si>
    <t>ANUAL</t>
  </si>
  <si>
    <t>DIRECTOR EXPERTO SISTEMA DE AGUAS</t>
  </si>
  <si>
    <t>GERENTE SERVICIO CIVIL  3</t>
  </si>
  <si>
    <t>DIRECTOR ESPECIALISTA SISTEMA DE AGUAS</t>
  </si>
  <si>
    <t>GERENTE SERVICIO CIVIL 2</t>
  </si>
  <si>
    <t>DIRECTOR GENERAL SISTEMA DE AGUAS</t>
  </si>
  <si>
    <t>GERENTE SERVICIO CIVIL  1</t>
  </si>
  <si>
    <t>EJECUTIVO EXPERTO SISTEMA DE AGUAS</t>
  </si>
  <si>
    <t>PROFESIONAL JEFE SERVICIO CIVIL  3</t>
  </si>
  <si>
    <t>EJECUTIVO ESPECIALISTA SISTEMA DE AGUAS</t>
  </si>
  <si>
    <t>PROFESIONAL JEFE SERVICIO CIVIL  2</t>
  </si>
  <si>
    <t>EJECUTIVO AVANZADO SISTEMA DE AGUAS</t>
  </si>
  <si>
    <t>PROFESIONAL SERVICIO CIVIL  3</t>
  </si>
  <si>
    <t>EJECUTIVO GENERAL -B SISTEMA DE AGUAS</t>
  </si>
  <si>
    <t>PROFESIONAL SERVICIO CIVIL  1-B</t>
  </si>
  <si>
    <t xml:space="preserve">EJECUTIVO GENERAL -A SISTEMA DE AGUAS </t>
  </si>
  <si>
    <t>PROFESIONAL SERVICIO CIVIL  1-A</t>
  </si>
  <si>
    <t>GESTOR EXPERTO SISTEMA DE AGUAS</t>
  </si>
  <si>
    <t>TECNICO SERVICIO CIVIL 3</t>
  </si>
  <si>
    <t>GESTOR GENERAL SISTEMA DE AGUAS</t>
  </si>
  <si>
    <t>TRABAJADOR CALIFICADO S.C. 3</t>
  </si>
  <si>
    <t xml:space="preserve">OFICIAL EXPERTO SISTEMA DE AGUAS </t>
  </si>
  <si>
    <t>TRABAJADOR CALIFICADO S.C. 2</t>
  </si>
  <si>
    <t>045</t>
  </si>
  <si>
    <t xml:space="preserve">OFICIAL GENERAL SISTEMA DE AGUAS </t>
  </si>
  <si>
    <t>TRABAJADOR CALIFICADO S.C. 1</t>
  </si>
  <si>
    <t>DIRECTOR EXPERTO SERVICIO AL CLIENTE</t>
  </si>
  <si>
    <t>DIRECTOR GENERAL SERVICIO AL CLIENTE</t>
  </si>
  <si>
    <t>EJECUTIVO EXPERTO SERVICIO AL CLIENTE</t>
  </si>
  <si>
    <t>PROF. JEFE SERVICIO CIVIL  3</t>
  </si>
  <si>
    <t>EJECUTIVO ESPECIALISTA SERVICIO AL CLIENTE</t>
  </si>
  <si>
    <t>PROF. JEFE SERVICIO CIVIL  2</t>
  </si>
  <si>
    <t>EJECUTIVO AVANZADO SERVICIO AL CLIENTE</t>
  </si>
  <si>
    <t xml:space="preserve">EJECUTIVO GENERAL -B SERVICIO AL CLIENTE </t>
  </si>
  <si>
    <t xml:space="preserve">EJECUTIVO GENERAL - A SERVICIO AL CLIENTE </t>
  </si>
  <si>
    <t>GESTOR EXPERTO SERVICIO AL CLIENTE</t>
  </si>
  <si>
    <t>GESTOR GENERAL SERVICIO AL CLIENTE</t>
  </si>
  <si>
    <t>OFICIAL EXPERTO SERVICIO AL CLIENTE</t>
  </si>
  <si>
    <t>DIRECTOR EXPERTO  GESTIÓN DE APOYO</t>
  </si>
  <si>
    <t>DIRECTOR GENERAL GESTIÓN DE APOYO</t>
  </si>
  <si>
    <t>EJECUTIVO EXPERTO GESTIÓN DE APOYO</t>
  </si>
  <si>
    <t>EJECUTIVO ESPECIALISTA GESTIÓN DE APOYO</t>
  </si>
  <si>
    <t>EJECUTIVO AVANZADO GESTIÓN DE APOYO</t>
  </si>
  <si>
    <t>EJECUTIVO GENERAL -B GESTIÓN DE APOYO</t>
  </si>
  <si>
    <t xml:space="preserve">EJECUTIVO GENERAL -A GESTIÓN DE APOYO </t>
  </si>
  <si>
    <t>GESTOR EXPERTO GESTIÓN DE APOYO</t>
  </si>
  <si>
    <t>GESTOR GENERAL  GESTIÓN DE APOYO</t>
  </si>
  <si>
    <t>EJECUTIVO TRANSITORIO  3</t>
  </si>
  <si>
    <t>PROF. SERVICIO CIVIL  2</t>
  </si>
  <si>
    <t>UNIDAD EJECUTORA PAPS</t>
  </si>
  <si>
    <t>N/A</t>
  </si>
  <si>
    <r>
      <t>GERENTE DE PROYECTO</t>
    </r>
    <r>
      <rPr>
        <vertAlign val="superscript"/>
        <sz val="10"/>
        <rFont val="Arial"/>
        <family val="2"/>
      </rPr>
      <t xml:space="preserve">  1</t>
    </r>
  </si>
  <si>
    <t>GERENTE GENERAL (NIVEL IV) STAP</t>
  </si>
  <si>
    <t>DIRECTOR UNIDAD TÉCNICA</t>
  </si>
  <si>
    <t>INGENIERO COORDINADOR</t>
  </si>
  <si>
    <t>INGENIERO EXPERTO</t>
  </si>
  <si>
    <t>PROFESIONAL EXPERTO (PAPS)</t>
  </si>
  <si>
    <t>EXPERTO (PAPS)</t>
  </si>
  <si>
    <t>EJECUTIVO ESPECIALISTA (PAPS)</t>
  </si>
  <si>
    <t>EJECUTIVO AVANZADO (PAPS)</t>
  </si>
  <si>
    <t>EJECUTIVO GENERAL B (PAPS)</t>
  </si>
  <si>
    <t>EJECUTIVO GENERAL A (PAPS)</t>
  </si>
  <si>
    <t>ASISTENTE DE ADMINISTRACIÓN (PAPS)</t>
  </si>
  <si>
    <t>INSPECTOR DE OBRAS (PAPS)</t>
  </si>
  <si>
    <t>DIBUJANTE (PAPS)</t>
  </si>
  <si>
    <t>CLASES DE PUESTOS BAJO EL ÁMBITO DE APLICACIÓN DEL TITULO I, TITULO IV DEL ESTATUTO DE SERVICIO CIVIL Y CLASES NO CONTEMPLADAS EN LAS DEMÁS FAMILIAS ESTABLECIDAS EN EL ARTICULO 13 DE LA LEY MARCO DE EMPLEO PÚBLICO</t>
  </si>
  <si>
    <t>PUESTOS VITALES</t>
  </si>
  <si>
    <t>JEFE TÉCNICO SISTEMAS DE AGUA POTABLE</t>
  </si>
  <si>
    <t>No tiene Homologación</t>
  </si>
  <si>
    <t>JEFE TÉCNICO SISTEMAS DE AGUA RESIDUALES</t>
  </si>
  <si>
    <t>TÉCNICO ESPECIALISTA SISTEMAS DE AGUA POTABLE</t>
  </si>
  <si>
    <t>TÉCNICO ESPECIALISTA SISTEMAS DE AGUA RESIDUALES</t>
  </si>
  <si>
    <t>TÉCNICO SISTEMAS DE AGUA POTABLE</t>
  </si>
  <si>
    <t>TÉCNICO SISTEMAS DE AGUA RESIDUALES</t>
  </si>
  <si>
    <t>CLASES DE PUESTOS BAJO EL ÁMBITO DE APLICACIÓN DEL TITULO I, TITULO IV DEL ESTATUTO DE SERVICIO CIVIL Y CLASES NO CONTEMPLADAS EN LAS DEMÁS FAMILIAS ESTABLECIDAS EN EL ARTICULO 13 DE LA LEY MARCO DE EMPLEO PÚBLICO, INCISO B</t>
  </si>
  <si>
    <t>CIENCIAS MÉDICAS</t>
  </si>
  <si>
    <t xml:space="preserve"> 01/01/2020                         Costo de Vida ¢0</t>
  </si>
  <si>
    <t>MEDICO EMPRESA</t>
  </si>
  <si>
    <t>MEDICO ASISTENTE GENERAL (G-1)</t>
  </si>
  <si>
    <t>MICROBIOLOGO 6</t>
  </si>
  <si>
    <t>MICROBIOLOGO EXPERTO</t>
  </si>
  <si>
    <t>MICROBIOLOGO 5</t>
  </si>
  <si>
    <t>MICROBIOLOGO ESPECIALISTA</t>
  </si>
  <si>
    <t>MICROBIOLOGO 4</t>
  </si>
  <si>
    <t>MICROBIOLOGO AVANZADO</t>
  </si>
  <si>
    <t>MICROBIOLOGO 3</t>
  </si>
  <si>
    <t>MICROBIOLOGO GENERAL</t>
  </si>
  <si>
    <t>MICROBIOLOGO 1</t>
  </si>
  <si>
    <t>ODONTOLOGO</t>
  </si>
  <si>
    <t>ODONTOLOGO 1</t>
  </si>
  <si>
    <t>MH-STAP-ACDO-0358-2023</t>
  </si>
  <si>
    <t>NIVEL GERENCIAL</t>
  </si>
  <si>
    <t xml:space="preserve"> 01/01/2020                         Costo de Vida ¢0 Anual</t>
  </si>
  <si>
    <t>PRESIDENTE EJECUTIVO</t>
  </si>
  <si>
    <t>PRESIDENTE EJECUTIVO (Nivel IV)</t>
  </si>
  <si>
    <t>GERENTE</t>
  </si>
  <si>
    <t>GERENTE (Nivel IV)</t>
  </si>
  <si>
    <t>SUBGERENTE</t>
  </si>
  <si>
    <t>SUBGERENTE (Nivel IV)</t>
  </si>
  <si>
    <t>SUBGERENTE  ÁREA AMBIENTAL, INVEST. Y DESARROLLO</t>
  </si>
  <si>
    <t>SUBGERENTE  ÁREA GESTIÓN SIST. GAM</t>
  </si>
  <si>
    <t>SUBGERENTE  ÁREA GESTIÓN SIST. PERIFÉRICOS</t>
  </si>
  <si>
    <t>SUBGERENTE  ÁREA GESTIÓN SIST. DELEGADOS</t>
  </si>
  <si>
    <r>
      <t>A) PARA  FUNCIONARIOS QUE OSTENTAN UN TÍTULO PROFESIONAL (BACHILLERATYO UNIVERSITARIO, LICENCIATURA  U  OTRO SUPERIOR)</t>
    </r>
    <r>
      <rPr>
        <sz val="11"/>
        <color indexed="8"/>
        <rFont val="Arial"/>
        <family val="2"/>
      </rPr>
      <t xml:space="preserve"> </t>
    </r>
  </si>
  <si>
    <t xml:space="preserve">De conformidad a oficio No. STAP- 0161-05 del 17 de febrero del 2005, al Instituto Costarricense de Acueductos  y Alcantarillados, se le mantiene su ubicación en el nivel IV del Escalafón Gerencial y de Fiscalización Superior, igual que en el año anterior. En consecuencia, cualquier movimiento que se ejecute posterior a dicha fecha, relacionado con los cargos que lo conforman, deberá considerar la valoración que se autoriza para dicho nivel. </t>
  </si>
  <si>
    <t>FISCALIZACIÓN</t>
  </si>
  <si>
    <t xml:space="preserve"> 01/01/2020                         Costo de Vida ¢7.500 Anual</t>
  </si>
  <si>
    <t>750</t>
  </si>
  <si>
    <t>AUDITOR</t>
  </si>
  <si>
    <t>AUDITOR (Nivel IV)</t>
  </si>
  <si>
    <t>722</t>
  </si>
  <si>
    <t>SUB-AUDITOR</t>
  </si>
  <si>
    <t>SUB-AUDITOR (Nivel IV)</t>
  </si>
  <si>
    <t>CLASES DE PUESTOS BAJO EL ÁMBITO DE APLICACIÓN DEL TITULO I, TITULO IV DEL ESTATUTO DE SERVICIO CIVIL Y CLASES NO CONTEMPLADAS EN LAS DEMÁS FAMILIAS ESTABLECIDAS EN EL ARTICULO 13 DE LA LEY MARCO DE EMPLEO PÚBLICO, INCISO G</t>
  </si>
  <si>
    <t>PUESTOS DE CONFIANZA</t>
  </si>
  <si>
    <t>ASISTENTE ADMINISTRATIVO</t>
  </si>
  <si>
    <t>ASISTENTE PROFESIONAL</t>
  </si>
  <si>
    <t>ASESOR PROFESIONAL</t>
  </si>
  <si>
    <t>JORNALES OCASIONALES</t>
  </si>
  <si>
    <r>
      <rPr>
        <sz val="10"/>
        <color indexed="10"/>
        <rFont val="Arial"/>
        <family val="2"/>
      </rPr>
      <t>(*)</t>
    </r>
    <r>
      <rPr>
        <sz val="10"/>
        <rFont val="Arial"/>
        <family val="2"/>
      </rPr>
      <t xml:space="preserve"> GESTOR GENERAL SISTEMA DE AGUAS J.O.</t>
    </r>
  </si>
  <si>
    <t>OPERARIO JORNAL</t>
  </si>
  <si>
    <t>OFICIAL GENERAL SISTEMA DE AGUAS J.O.</t>
  </si>
  <si>
    <r>
      <t>(**)</t>
    </r>
    <r>
      <rPr>
        <sz val="10"/>
        <rFont val="Arial"/>
        <family val="2"/>
      </rPr>
      <t xml:space="preserve"> OFICIAL GENERAL (PLUVIÓMETRO) </t>
    </r>
  </si>
  <si>
    <r>
      <t>Nota:</t>
    </r>
    <r>
      <rPr>
        <sz val="12"/>
        <color indexed="8"/>
        <rFont val="Arial"/>
        <family val="2"/>
      </rPr>
      <t xml:space="preserve"> Este índice salarial es exclusivamente para utilización de puestos financiados mediante la Subpartida de Jornales Ocasionales, lo cual se fundamenta en la Circular No. 5126, de fecha 05-11-1998 (oficio No.11842), el informe DFOE-ED-15-2006  ambos de la Contraloría General de la República y en el oficio de la Secretaría Técnica de la Autoridad Presupuestaria No. STAP 0001-0007 del 02/01/2007.</t>
    </r>
  </si>
  <si>
    <r>
      <t xml:space="preserve">( * ) </t>
    </r>
    <r>
      <rPr>
        <sz val="12"/>
        <color indexed="8"/>
        <rFont val="Arial"/>
        <family val="2"/>
      </rPr>
      <t>Cargo exclusivo para la Unidad Ejecutora PAPS</t>
    </r>
  </si>
  <si>
    <r>
      <t>( ** )</t>
    </r>
    <r>
      <rPr>
        <sz val="12"/>
        <rFont val="Arial"/>
        <family val="2"/>
      </rPr>
      <t xml:space="preserve">Es equivalente al salario base de un Oficial General, correspondiente </t>
    </r>
    <r>
      <rPr>
        <b/>
        <i/>
        <sz val="12"/>
        <rFont val="Arial"/>
        <family val="2"/>
      </rPr>
      <t xml:space="preserve">a  una hora  </t>
    </r>
    <r>
      <rPr>
        <sz val="12"/>
        <rFont val="Arial"/>
        <family val="2"/>
      </rPr>
      <t>laborada diariamente.</t>
    </r>
  </si>
  <si>
    <t>Salario Global Según Directriz Ministerial 002-2023-PLAN del 08-09-2023</t>
  </si>
  <si>
    <t xml:space="preserve">Salario Global   </t>
  </si>
  <si>
    <t xml:space="preserve">Salario Global </t>
  </si>
  <si>
    <t>DIRECTOR EXPERTO LABORATORIO NACIONAL DE SISTEMA DE AGUAS</t>
  </si>
  <si>
    <t>Salario Global</t>
  </si>
  <si>
    <t>Salario Global.</t>
  </si>
  <si>
    <t>A la fecha no han sido remitidos por parte de MIDEPLAN</t>
  </si>
  <si>
    <t>-</t>
  </si>
  <si>
    <t>Prohibición</t>
  </si>
  <si>
    <t>Disponibilidad</t>
  </si>
  <si>
    <t>EJECUTIVO TRANSITORIO 2-A</t>
  </si>
  <si>
    <t>PROFESIONAL BACH. JEFE 1</t>
  </si>
  <si>
    <t>Salario Global Según Directriz Ministerial 003-2023-PLAN del 21-11-2023</t>
  </si>
</sst>
</file>

<file path=xl/styles.xml><?xml version="1.0" encoding="utf-8"?>
<styleSheet xmlns="http://schemas.openxmlformats.org/spreadsheetml/2006/main">
  <numFmts count="1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* #,##0.00_);_(* \(#,##0.00\);_(* &quot;-&quot;??_);_(@_)"/>
    <numFmt numFmtId="165" formatCode="General\ "/>
    <numFmt numFmtId="166" formatCode="d&quot; de &quot;mmm&quot; de &quot;yy"/>
    <numFmt numFmtId="167" formatCode="#.#####"/>
    <numFmt numFmtId="168" formatCode="#,###.00"/>
    <numFmt numFmtId="169" formatCode="[$¢-140A]\ #,##0.00;[Red]\-[$¢-140A]\ #,##0.00"/>
    <numFmt numFmtId="170" formatCode="_(* #,##0_);_(* \(#,##0\);_(* &quot;-&quot;??_);_(@_)"/>
  </numFmts>
  <fonts count="60">
    <font>
      <sz val="10"/>
      <name val="Courier New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ourier New"/>
      <family val="3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Comic Sans MS"/>
      <family val="4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8"/>
      <name val="Courier New"/>
      <family val="3"/>
    </font>
    <font>
      <vertAlign val="superscript"/>
      <sz val="10"/>
      <name val="Arial"/>
      <family val="2"/>
    </font>
    <font>
      <b/>
      <sz val="10.5"/>
      <color indexed="8"/>
      <name val="Arial"/>
      <family val="2"/>
    </font>
    <font>
      <sz val="10.5"/>
      <name val="Arial"/>
      <family val="2"/>
    </font>
    <font>
      <b/>
      <sz val="12"/>
      <name val="Calibri"/>
      <family val="2"/>
    </font>
    <font>
      <b/>
      <sz val="11"/>
      <color indexed="8"/>
      <name val="Arial"/>
      <family val="2"/>
    </font>
    <font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>
        <color indexed="8"/>
      </right>
      <top style="medium"/>
      <bottom style="thick">
        <color indexed="8"/>
      </bottom>
    </border>
    <border>
      <left style="medium"/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4" fontId="2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 wrapText="1"/>
    </xf>
    <xf numFmtId="169" fontId="0" fillId="0" borderId="0" xfId="0" applyNumberFormat="1" applyAlignment="1">
      <alignment vertical="center"/>
    </xf>
    <xf numFmtId="169" fontId="0" fillId="0" borderId="0" xfId="0" applyNumberFormat="1" applyAlignment="1">
      <alignment/>
    </xf>
    <xf numFmtId="0" fontId="1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14" fillId="33" borderId="0" xfId="0" applyFont="1" applyFill="1" applyAlignment="1">
      <alignment horizontal="justify" vertical="top" wrapText="1"/>
    </xf>
    <xf numFmtId="165" fontId="8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17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165" fontId="7" fillId="33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165" fontId="22" fillId="34" borderId="0" xfId="0" applyNumberFormat="1" applyFont="1" applyFill="1" applyAlignment="1">
      <alignment horizontal="center"/>
    </xf>
    <xf numFmtId="165" fontId="24" fillId="34" borderId="0" xfId="0" applyNumberFormat="1" applyFont="1" applyFill="1" applyAlignment="1">
      <alignment horizontal="center"/>
    </xf>
    <xf numFmtId="165" fontId="4" fillId="33" borderId="0" xfId="0" applyNumberFormat="1" applyFont="1" applyFill="1" applyAlignment="1">
      <alignment horizontal="center"/>
    </xf>
    <xf numFmtId="165" fontId="4" fillId="34" borderId="0" xfId="0" applyNumberFormat="1" applyFont="1" applyFill="1" applyAlignment="1">
      <alignment horizontal="center"/>
    </xf>
    <xf numFmtId="164" fontId="2" fillId="0" borderId="10" xfId="48" applyBorder="1" applyAlignment="1">
      <alignment vertical="center"/>
    </xf>
    <xf numFmtId="164" fontId="2" fillId="0" borderId="11" xfId="48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horizontal="center" vertical="center"/>
    </xf>
    <xf numFmtId="164" fontId="2" fillId="0" borderId="0" xfId="48" applyBorder="1" applyAlignment="1">
      <alignment vertical="center"/>
    </xf>
    <xf numFmtId="0" fontId="2" fillId="35" borderId="0" xfId="0" applyFont="1" applyFill="1" applyAlignment="1">
      <alignment horizontal="center"/>
    </xf>
    <xf numFmtId="167" fontId="2" fillId="35" borderId="0" xfId="0" applyNumberFormat="1" applyFont="1" applyFill="1" applyAlignment="1">
      <alignment horizontal="left" vertical="center"/>
    </xf>
    <xf numFmtId="167" fontId="2" fillId="35" borderId="0" xfId="0" applyNumberFormat="1" applyFont="1" applyFill="1" applyAlignment="1">
      <alignment horizontal="right" vertical="center"/>
    </xf>
    <xf numFmtId="164" fontId="2" fillId="0" borderId="0" xfId="48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7" fontId="7" fillId="36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" fillId="0" borderId="0" xfId="48" applyAlignment="1">
      <alignment vertical="center"/>
    </xf>
    <xf numFmtId="0" fontId="2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167" fontId="2" fillId="35" borderId="0" xfId="0" applyNumberFormat="1" applyFont="1" applyFill="1" applyAlignment="1">
      <alignment horizontal="right"/>
    </xf>
    <xf numFmtId="164" fontId="2" fillId="0" borderId="0" xfId="48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165" fontId="7" fillId="34" borderId="0" xfId="0" applyNumberFormat="1" applyFont="1" applyFill="1" applyAlignment="1">
      <alignment horizontal="center"/>
    </xf>
    <xf numFmtId="165" fontId="2" fillId="35" borderId="13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left" vertical="center"/>
    </xf>
    <xf numFmtId="4" fontId="2" fillId="35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 vertical="center"/>
    </xf>
    <xf numFmtId="168" fontId="2" fillId="35" borderId="10" xfId="0" applyNumberFormat="1" applyFont="1" applyFill="1" applyBorder="1" applyAlignment="1">
      <alignment horizontal="left" vertical="center"/>
    </xf>
    <xf numFmtId="167" fontId="7" fillId="36" borderId="14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left" vertical="center"/>
    </xf>
    <xf numFmtId="168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167" fontId="2" fillId="33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64" fontId="2" fillId="0" borderId="10" xfId="48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164" fontId="2" fillId="0" borderId="11" xfId="48" applyFill="1" applyBorder="1" applyAlignment="1" applyProtection="1">
      <alignment horizontal="center" vertical="center"/>
      <protection/>
    </xf>
    <xf numFmtId="49" fontId="23" fillId="34" borderId="10" xfId="0" applyNumberFormat="1" applyFont="1" applyFill="1" applyBorder="1" applyAlignment="1">
      <alignment horizontal="center" vertical="center"/>
    </xf>
    <xf numFmtId="165" fontId="23" fillId="34" borderId="10" xfId="0" applyNumberFormat="1" applyFont="1" applyFill="1" applyBorder="1" applyAlignment="1">
      <alignment horizontal="left" vertical="center"/>
    </xf>
    <xf numFmtId="4" fontId="23" fillId="35" borderId="10" xfId="0" applyNumberFormat="1" applyFont="1" applyFill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right" vertical="center"/>
    </xf>
    <xf numFmtId="4" fontId="23" fillId="33" borderId="10" xfId="0" applyNumberFormat="1" applyFont="1" applyFill="1" applyBorder="1" applyAlignment="1">
      <alignment horizontal="right" vertical="center"/>
    </xf>
    <xf numFmtId="49" fontId="23" fillId="34" borderId="11" xfId="0" applyNumberFormat="1" applyFont="1" applyFill="1" applyBorder="1" applyAlignment="1">
      <alignment horizontal="center" vertical="center"/>
    </xf>
    <xf numFmtId="165" fontId="23" fillId="34" borderId="11" xfId="0" applyNumberFormat="1" applyFont="1" applyFill="1" applyBorder="1" applyAlignment="1">
      <alignment horizontal="left" vertical="center"/>
    </xf>
    <xf numFmtId="4" fontId="23" fillId="35" borderId="11" xfId="0" applyNumberFormat="1" applyFont="1" applyFill="1" applyBorder="1" applyAlignment="1">
      <alignment horizontal="right" vertical="center"/>
    </xf>
    <xf numFmtId="4" fontId="23" fillId="34" borderId="11" xfId="0" applyNumberFormat="1" applyFont="1" applyFill="1" applyBorder="1" applyAlignment="1">
      <alignment horizontal="right" vertical="center"/>
    </xf>
    <xf numFmtId="4" fontId="23" fillId="33" borderId="11" xfId="0" applyNumberFormat="1" applyFont="1" applyFill="1" applyBorder="1" applyAlignment="1">
      <alignment horizontal="right" vertical="center"/>
    </xf>
    <xf numFmtId="0" fontId="0" fillId="37" borderId="15" xfId="0" applyFill="1" applyBorder="1" applyAlignment="1">
      <alignment/>
    </xf>
    <xf numFmtId="0" fontId="0" fillId="37" borderId="0" xfId="0" applyFill="1" applyAlignment="1">
      <alignment/>
    </xf>
    <xf numFmtId="0" fontId="0" fillId="37" borderId="14" xfId="0" applyFill="1" applyBorder="1" applyAlignment="1">
      <alignment/>
    </xf>
    <xf numFmtId="165" fontId="18" fillId="0" borderId="0" xfId="0" applyNumberFormat="1" applyFont="1" applyAlignment="1">
      <alignment horizontal="left" vertical="center"/>
    </xf>
    <xf numFmtId="165" fontId="18" fillId="0" borderId="10" xfId="0" applyNumberFormat="1" applyFont="1" applyBorder="1" applyAlignment="1">
      <alignment horizontal="left" vertical="center"/>
    </xf>
    <xf numFmtId="165" fontId="2" fillId="0" borderId="11" xfId="0" applyNumberFormat="1" applyFont="1" applyBorder="1" applyAlignment="1">
      <alignment horizontal="left" vertical="center"/>
    </xf>
    <xf numFmtId="165" fontId="18" fillId="0" borderId="11" xfId="0" applyNumberFormat="1" applyFont="1" applyBorder="1" applyAlignment="1">
      <alignment horizontal="left" vertical="center"/>
    </xf>
    <xf numFmtId="4" fontId="10" fillId="0" borderId="10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168" fontId="2" fillId="33" borderId="10" xfId="0" applyNumberFormat="1" applyFont="1" applyFill="1" applyBorder="1" applyAlignment="1">
      <alignment horizontal="left" vertical="center"/>
    </xf>
    <xf numFmtId="168" fontId="2" fillId="33" borderId="11" xfId="0" applyNumberFormat="1" applyFont="1" applyFill="1" applyBorder="1" applyAlignment="1">
      <alignment horizontal="left" vertical="center"/>
    </xf>
    <xf numFmtId="167" fontId="7" fillId="36" borderId="16" xfId="0" applyNumberFormat="1" applyFont="1" applyFill="1" applyBorder="1" applyAlignment="1">
      <alignment horizontal="center" vertical="center"/>
    </xf>
    <xf numFmtId="167" fontId="10" fillId="33" borderId="10" xfId="0" applyNumberFormat="1" applyFont="1" applyFill="1" applyBorder="1" applyAlignment="1">
      <alignment horizontal="left" vertical="center"/>
    </xf>
    <xf numFmtId="167" fontId="7" fillId="36" borderId="17" xfId="0" applyNumberFormat="1" applyFont="1" applyFill="1" applyBorder="1" applyAlignment="1">
      <alignment horizontal="center" vertical="center"/>
    </xf>
    <xf numFmtId="167" fontId="10" fillId="33" borderId="11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 quotePrefix="1">
      <alignment horizontal="center" vertical="center"/>
    </xf>
    <xf numFmtId="0" fontId="12" fillId="33" borderId="10" xfId="0" applyFont="1" applyFill="1" applyBorder="1" applyAlignment="1" quotePrefix="1">
      <alignment horizontal="center" vertical="center"/>
    </xf>
    <xf numFmtId="167" fontId="1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33" borderId="10" xfId="0" applyNumberFormat="1" applyFont="1" applyFill="1" applyBorder="1" applyAlignment="1">
      <alignment horizontal="right" vertical="center"/>
    </xf>
    <xf numFmtId="165" fontId="24" fillId="0" borderId="0" xfId="0" applyNumberFormat="1" applyFont="1" applyAlignment="1">
      <alignment horizontal="center" vertical="center" wrapText="1"/>
    </xf>
    <xf numFmtId="165" fontId="5" fillId="33" borderId="0" xfId="0" applyNumberFormat="1" applyFont="1" applyFill="1" applyAlignment="1">
      <alignment horizontal="center"/>
    </xf>
    <xf numFmtId="165" fontId="2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horizontal="center"/>
    </xf>
    <xf numFmtId="165" fontId="2" fillId="33" borderId="0" xfId="0" applyNumberFormat="1" applyFont="1" applyFill="1" applyAlignment="1">
      <alignment horizontal="left"/>
    </xf>
    <xf numFmtId="167" fontId="2" fillId="33" borderId="0" xfId="0" applyNumberFormat="1" applyFont="1" applyFill="1" applyAlignment="1">
      <alignment horizontal="center" vertical="center"/>
    </xf>
    <xf numFmtId="168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164" fontId="7" fillId="38" borderId="0" xfId="48" applyFont="1" applyFill="1" applyBorder="1" applyAlignment="1">
      <alignment horizontal="center" vertical="center" wrapText="1"/>
    </xf>
    <xf numFmtId="164" fontId="7" fillId="38" borderId="0" xfId="48" applyFont="1" applyFill="1" applyBorder="1" applyAlignment="1">
      <alignment horizontal="center" vertical="top" wrapText="1"/>
    </xf>
    <xf numFmtId="169" fontId="0" fillId="39" borderId="0" xfId="0" applyNumberFormat="1" applyFill="1" applyAlignment="1">
      <alignment vertical="center"/>
    </xf>
    <xf numFmtId="169" fontId="3" fillId="39" borderId="0" xfId="0" applyNumberFormat="1" applyFont="1" applyFill="1" applyAlignment="1">
      <alignment vertical="center"/>
    </xf>
    <xf numFmtId="0" fontId="3" fillId="39" borderId="0" xfId="0" applyFont="1" applyFill="1" applyAlignment="1">
      <alignment/>
    </xf>
    <xf numFmtId="0" fontId="0" fillId="39" borderId="0" xfId="0" applyFill="1" applyAlignment="1">
      <alignment/>
    </xf>
    <xf numFmtId="164" fontId="7" fillId="0" borderId="10" xfId="48" applyFont="1" applyFill="1" applyBorder="1" applyAlignment="1">
      <alignment vertical="center"/>
    </xf>
    <xf numFmtId="164" fontId="7" fillId="0" borderId="0" xfId="48" applyFont="1" applyFill="1" applyAlignment="1">
      <alignment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3" xfId="0" applyFont="1" applyBorder="1" applyAlignment="1" quotePrefix="1">
      <alignment horizontal="center" vertical="center"/>
    </xf>
    <xf numFmtId="165" fontId="23" fillId="34" borderId="10" xfId="0" applyNumberFormat="1" applyFont="1" applyFill="1" applyBorder="1" applyAlignment="1">
      <alignment horizontal="left" vertical="center" wrapText="1"/>
    </xf>
    <xf numFmtId="170" fontId="7" fillId="0" borderId="10" xfId="48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164" fontId="7" fillId="40" borderId="12" xfId="48" applyFont="1" applyFill="1" applyBorder="1" applyAlignment="1">
      <alignment horizontal="center" vertical="top" wrapText="1"/>
    </xf>
    <xf numFmtId="3" fontId="59" fillId="0" borderId="11" xfId="0" applyNumberFormat="1" applyFont="1" applyBorder="1" applyAlignment="1">
      <alignment horizontal="right" vertical="center" shrinkToFit="1"/>
    </xf>
    <xf numFmtId="3" fontId="59" fillId="0" borderId="10" xfId="0" applyNumberFormat="1" applyFont="1" applyBorder="1" applyAlignment="1">
      <alignment horizontal="right" vertical="center" shrinkToFit="1"/>
    </xf>
    <xf numFmtId="164" fontId="7" fillId="0" borderId="11" xfId="48" applyFont="1" applyFill="1" applyBorder="1" applyAlignment="1">
      <alignment/>
    </xf>
    <xf numFmtId="164" fontId="7" fillId="0" borderId="10" xfId="48" applyFont="1" applyFill="1" applyBorder="1" applyAlignment="1">
      <alignment/>
    </xf>
    <xf numFmtId="4" fontId="8" fillId="0" borderId="10" xfId="0" applyNumberFormat="1" applyFont="1" applyBorder="1" applyAlignment="1">
      <alignment vertical="center"/>
    </xf>
    <xf numFmtId="164" fontId="7" fillId="0" borderId="10" xfId="48" applyFont="1" applyFill="1" applyBorder="1" applyAlignment="1">
      <alignment horizontal="right" vertical="center"/>
    </xf>
    <xf numFmtId="0" fontId="12" fillId="35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5" fontId="2" fillId="34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 vertical="center" wrapText="1"/>
    </xf>
    <xf numFmtId="164" fontId="7" fillId="40" borderId="0" xfId="48" applyFont="1" applyFill="1" applyBorder="1" applyAlignment="1">
      <alignment horizontal="center" vertical="center" wrapText="1"/>
    </xf>
    <xf numFmtId="164" fontId="7" fillId="40" borderId="0" xfId="48" applyFont="1" applyFill="1" applyBorder="1" applyAlignment="1">
      <alignment horizontal="center" vertical="top" wrapText="1"/>
    </xf>
    <xf numFmtId="164" fontId="7" fillId="0" borderId="0" xfId="48" applyFont="1" applyFill="1" applyBorder="1" applyAlignment="1">
      <alignment vertical="center"/>
    </xf>
    <xf numFmtId="164" fontId="7" fillId="0" borderId="0" xfId="48" applyFont="1" applyFill="1" applyBorder="1" applyAlignment="1">
      <alignment horizontal="right" vertical="center"/>
    </xf>
    <xf numFmtId="164" fontId="7" fillId="0" borderId="11" xfId="48" applyFont="1" applyFill="1" applyBorder="1" applyAlignment="1">
      <alignment vertical="center"/>
    </xf>
    <xf numFmtId="165" fontId="7" fillId="34" borderId="0" xfId="0" applyNumberFormat="1" applyFont="1" applyFill="1" applyAlignment="1">
      <alignment horizontal="center"/>
    </xf>
    <xf numFmtId="165" fontId="2" fillId="34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 vertical="center" wrapText="1"/>
    </xf>
    <xf numFmtId="164" fontId="7" fillId="40" borderId="19" xfId="48" applyFont="1" applyFill="1" applyBorder="1" applyAlignment="1">
      <alignment horizontal="center" vertical="center" wrapText="1"/>
    </xf>
    <xf numFmtId="164" fontId="7" fillId="40" borderId="20" xfId="48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left" vertical="center" wrapText="1"/>
    </xf>
    <xf numFmtId="165" fontId="7" fillId="41" borderId="21" xfId="0" applyNumberFormat="1" applyFont="1" applyFill="1" applyBorder="1" applyAlignment="1">
      <alignment horizontal="center" vertical="center"/>
    </xf>
    <xf numFmtId="165" fontId="7" fillId="41" borderId="22" xfId="0" applyNumberFormat="1" applyFont="1" applyFill="1" applyBorder="1" applyAlignment="1">
      <alignment horizontal="center" vertical="center"/>
    </xf>
    <xf numFmtId="165" fontId="7" fillId="41" borderId="23" xfId="0" applyNumberFormat="1" applyFont="1" applyFill="1" applyBorder="1" applyAlignment="1">
      <alignment horizontal="center" vertical="center"/>
    </xf>
    <xf numFmtId="165" fontId="7" fillId="41" borderId="24" xfId="0" applyNumberFormat="1" applyFont="1" applyFill="1" applyBorder="1" applyAlignment="1">
      <alignment horizontal="center" vertical="center"/>
    </xf>
    <xf numFmtId="165" fontId="7" fillId="41" borderId="25" xfId="0" applyNumberFormat="1" applyFont="1" applyFill="1" applyBorder="1" applyAlignment="1">
      <alignment horizontal="center" vertical="center"/>
    </xf>
    <xf numFmtId="165" fontId="7" fillId="41" borderId="26" xfId="0" applyNumberFormat="1" applyFont="1" applyFill="1" applyBorder="1" applyAlignment="1">
      <alignment horizontal="center" vertical="center"/>
    </xf>
    <xf numFmtId="165" fontId="7" fillId="41" borderId="27" xfId="0" applyNumberFormat="1" applyFont="1" applyFill="1" applyBorder="1" applyAlignment="1">
      <alignment horizontal="center" vertical="center" wrapText="1"/>
    </xf>
    <xf numFmtId="165" fontId="7" fillId="41" borderId="28" xfId="0" applyNumberFormat="1" applyFont="1" applyFill="1" applyBorder="1" applyAlignment="1">
      <alignment horizontal="center" vertical="center" wrapText="1"/>
    </xf>
    <xf numFmtId="165" fontId="7" fillId="41" borderId="2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7" fillId="36" borderId="30" xfId="0" applyNumberFormat="1" applyFont="1" applyFill="1" applyBorder="1" applyAlignment="1">
      <alignment horizontal="center" vertical="center" wrapText="1"/>
    </xf>
    <xf numFmtId="166" fontId="7" fillId="36" borderId="3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5" fontId="9" fillId="33" borderId="0" xfId="0" applyNumberFormat="1" applyFont="1" applyFill="1" applyAlignment="1">
      <alignment horizontal="center"/>
    </xf>
    <xf numFmtId="165" fontId="24" fillId="34" borderId="0" xfId="0" applyNumberFormat="1" applyFont="1" applyFill="1" applyAlignment="1">
      <alignment horizontal="center"/>
    </xf>
    <xf numFmtId="165" fontId="24" fillId="0" borderId="0" xfId="0" applyNumberFormat="1" applyFont="1" applyAlignment="1">
      <alignment horizontal="center" vertical="center" wrapText="1"/>
    </xf>
    <xf numFmtId="165" fontId="5" fillId="33" borderId="0" xfId="0" applyNumberFormat="1" applyFont="1" applyFill="1" applyAlignment="1">
      <alignment horizontal="center"/>
    </xf>
    <xf numFmtId="164" fontId="7" fillId="40" borderId="15" xfId="48" applyFont="1" applyFill="1" applyBorder="1" applyAlignment="1">
      <alignment horizontal="center" vertical="center" wrapText="1"/>
    </xf>
    <xf numFmtId="164" fontId="7" fillId="40" borderId="14" xfId="48" applyFont="1" applyFill="1" applyBorder="1" applyAlignment="1">
      <alignment horizontal="center" vertical="center" wrapText="1"/>
    </xf>
    <xf numFmtId="165" fontId="4" fillId="33" borderId="0" xfId="0" applyNumberFormat="1" applyFont="1" applyFill="1" applyAlignment="1">
      <alignment horizontal="center"/>
    </xf>
    <xf numFmtId="164" fontId="7" fillId="40" borderId="32" xfId="48" applyFont="1" applyFill="1" applyBorder="1" applyAlignment="1">
      <alignment horizontal="center" vertical="center" wrapText="1"/>
    </xf>
    <xf numFmtId="164" fontId="7" fillId="40" borderId="33" xfId="48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wrapText="1"/>
    </xf>
    <xf numFmtId="165" fontId="4" fillId="34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 vertical="center" wrapText="1"/>
    </xf>
    <xf numFmtId="164" fontId="7" fillId="40" borderId="34" xfId="48" applyFont="1" applyFill="1" applyBorder="1" applyAlignment="1">
      <alignment horizontal="center" vertical="center" wrapText="1"/>
    </xf>
    <xf numFmtId="165" fontId="9" fillId="34" borderId="0" xfId="0" applyNumberFormat="1" applyFont="1" applyFill="1" applyAlignment="1">
      <alignment horizontal="center"/>
    </xf>
    <xf numFmtId="165" fontId="7" fillId="36" borderId="35" xfId="0" applyNumberFormat="1" applyFont="1" applyFill="1" applyBorder="1" applyAlignment="1">
      <alignment horizontal="center" vertical="center" wrapText="1"/>
    </xf>
    <xf numFmtId="165" fontId="7" fillId="36" borderId="36" xfId="0" applyNumberFormat="1" applyFont="1" applyFill="1" applyBorder="1" applyAlignment="1">
      <alignment horizontal="center" vertical="center" wrapText="1"/>
    </xf>
    <xf numFmtId="165" fontId="7" fillId="36" borderId="37" xfId="0" applyNumberFormat="1" applyFont="1" applyFill="1" applyBorder="1" applyAlignment="1">
      <alignment horizontal="center" vertical="center" wrapText="1"/>
    </xf>
    <xf numFmtId="165" fontId="8" fillId="36" borderId="38" xfId="0" applyNumberFormat="1" applyFont="1" applyFill="1" applyBorder="1" applyAlignment="1">
      <alignment horizontal="center" vertical="center"/>
    </xf>
    <xf numFmtId="165" fontId="8" fillId="36" borderId="39" xfId="0" applyNumberFormat="1" applyFont="1" applyFill="1" applyBorder="1" applyAlignment="1">
      <alignment horizontal="center" vertical="center"/>
    </xf>
    <xf numFmtId="165" fontId="8" fillId="36" borderId="40" xfId="0" applyNumberFormat="1" applyFont="1" applyFill="1" applyBorder="1" applyAlignment="1">
      <alignment horizontal="center" vertical="center"/>
    </xf>
    <xf numFmtId="166" fontId="7" fillId="36" borderId="41" xfId="0" applyNumberFormat="1" applyFont="1" applyFill="1" applyBorder="1" applyAlignment="1">
      <alignment horizontal="center" vertical="center" wrapText="1"/>
    </xf>
    <xf numFmtId="166" fontId="7" fillId="36" borderId="42" xfId="0" applyNumberFormat="1" applyFont="1" applyFill="1" applyBorder="1" applyAlignment="1">
      <alignment horizontal="center" vertical="center" wrapText="1"/>
    </xf>
    <xf numFmtId="165" fontId="5" fillId="34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center"/>
    </xf>
    <xf numFmtId="165" fontId="8" fillId="36" borderId="38" xfId="0" applyNumberFormat="1" applyFont="1" applyFill="1" applyBorder="1" applyAlignment="1">
      <alignment horizontal="center" vertical="center" wrapText="1"/>
    </xf>
    <xf numFmtId="165" fontId="8" fillId="36" borderId="39" xfId="0" applyNumberFormat="1" applyFont="1" applyFill="1" applyBorder="1" applyAlignment="1">
      <alignment horizontal="center" vertical="center" wrapText="1"/>
    </xf>
    <xf numFmtId="165" fontId="8" fillId="36" borderId="40" xfId="0" applyNumberFormat="1" applyFont="1" applyFill="1" applyBorder="1" applyAlignment="1">
      <alignment horizontal="center" vertical="center" wrapText="1"/>
    </xf>
    <xf numFmtId="165" fontId="8" fillId="36" borderId="35" xfId="0" applyNumberFormat="1" applyFont="1" applyFill="1" applyBorder="1" applyAlignment="1">
      <alignment horizontal="center" vertical="center"/>
    </xf>
    <xf numFmtId="165" fontId="8" fillId="36" borderId="36" xfId="0" applyNumberFormat="1" applyFont="1" applyFill="1" applyBorder="1" applyAlignment="1">
      <alignment horizontal="center" vertical="center"/>
    </xf>
    <xf numFmtId="165" fontId="8" fillId="36" borderId="37" xfId="0" applyNumberFormat="1" applyFont="1" applyFill="1" applyBorder="1" applyAlignment="1">
      <alignment horizontal="center" vertical="center"/>
    </xf>
    <xf numFmtId="164" fontId="7" fillId="40" borderId="43" xfId="48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justify" vertical="center" wrapText="1"/>
    </xf>
    <xf numFmtId="0" fontId="14" fillId="33" borderId="0" xfId="0" applyFont="1" applyFill="1" applyAlignment="1">
      <alignment horizontal="justify" vertical="top" wrapText="1"/>
    </xf>
    <xf numFmtId="164" fontId="7" fillId="40" borderId="10" xfId="48" applyFont="1" applyFill="1" applyBorder="1" applyAlignment="1">
      <alignment horizontal="center" vertical="center" wrapText="1"/>
    </xf>
    <xf numFmtId="165" fontId="7" fillId="36" borderId="39" xfId="0" applyNumberFormat="1" applyFont="1" applyFill="1" applyBorder="1" applyAlignment="1">
      <alignment horizontal="center" vertical="center" wrapText="1"/>
    </xf>
    <xf numFmtId="165" fontId="7" fillId="36" borderId="44" xfId="0" applyNumberFormat="1" applyFont="1" applyFill="1" applyBorder="1" applyAlignment="1">
      <alignment horizontal="center" vertical="center" wrapText="1"/>
    </xf>
    <xf numFmtId="165" fontId="8" fillId="36" borderId="44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iloto de Datos Ángulo" xfId="54"/>
    <cellStyle name="Piloto de Datos Campo" xfId="55"/>
    <cellStyle name="Piloto de Datos Resultado" xfId="56"/>
    <cellStyle name="Piloto de Datos Título" xfId="57"/>
    <cellStyle name="Piloto de Datos Valor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55E00"/>
      <rgbColor rgb="00804C19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38100</xdr:rowOff>
    </xdr:from>
    <xdr:to>
      <xdr:col>1</xdr:col>
      <xdr:colOff>552450</xdr:colOff>
      <xdr:row>2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810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38100</xdr:rowOff>
    </xdr:from>
    <xdr:to>
      <xdr:col>1</xdr:col>
      <xdr:colOff>285750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6477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76200</xdr:rowOff>
    </xdr:from>
    <xdr:to>
      <xdr:col>1</xdr:col>
      <xdr:colOff>971550</xdr:colOff>
      <xdr:row>2</xdr:row>
      <xdr:rowOff>323850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6200"/>
          <a:ext cx="10096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895350</xdr:colOff>
      <xdr:row>2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7150"/>
          <a:ext cx="809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0</xdr:rowOff>
    </xdr:from>
    <xdr:to>
      <xdr:col>1</xdr:col>
      <xdr:colOff>1152525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52425"/>
          <a:ext cx="10001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1</xdr:col>
      <xdr:colOff>809625</xdr:colOff>
      <xdr:row>2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66675"/>
          <a:ext cx="7143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104775</xdr:rowOff>
    </xdr:from>
    <xdr:to>
      <xdr:col>1</xdr:col>
      <xdr:colOff>752475</xdr:colOff>
      <xdr:row>2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47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152400</xdr:rowOff>
    </xdr:from>
    <xdr:to>
      <xdr:col>1</xdr:col>
      <xdr:colOff>809625</xdr:colOff>
      <xdr:row>3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3850"/>
          <a:ext cx="6000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9"/>
    <pageSetUpPr fitToPage="1"/>
  </sheetPr>
  <dimension ref="A1:DE49"/>
  <sheetViews>
    <sheetView showGridLines="0" view="pageBreakPreview" zoomScale="110" zoomScaleNormal="110" zoomScaleSheetLayoutView="110" zoomScalePageLayoutView="0" workbookViewId="0" topLeftCell="A41">
      <selection activeCell="A1" sqref="A1:H1"/>
    </sheetView>
  </sheetViews>
  <sheetFormatPr defaultColWidth="10.75390625" defaultRowHeight="17.25" customHeight="1"/>
  <cols>
    <col min="1" max="1" width="10.375" style="48" customWidth="1"/>
    <col min="2" max="2" width="40.75390625" style="31" bestFit="1" customWidth="1"/>
    <col min="3" max="3" width="32.25390625" style="49" bestFit="1" customWidth="1"/>
    <col min="4" max="4" width="12.25390625" style="50" customWidth="1"/>
    <col min="5" max="5" width="9.375" style="50" customWidth="1"/>
    <col min="6" max="6" width="24.375" style="50" customWidth="1"/>
    <col min="7" max="7" width="16.75390625" style="50" customWidth="1"/>
    <col min="8" max="8" width="24.875" style="50" customWidth="1"/>
    <col min="9" max="10" width="30.00390625" style="47" customWidth="1"/>
    <col min="11" max="11" width="11.75390625" style="31" bestFit="1" customWidth="1"/>
    <col min="12" max="109" width="10.00390625" style="31" customWidth="1"/>
    <col min="110" max="16384" width="10.75390625" style="31" customWidth="1"/>
  </cols>
  <sheetData>
    <row r="1" spans="1:10" ht="20.2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51"/>
      <c r="J1" s="51"/>
    </row>
    <row r="2" spans="1:109" s="32" customFormat="1" ht="21.75" customHeight="1">
      <c r="A2" s="151" t="s">
        <v>1</v>
      </c>
      <c r="B2" s="151"/>
      <c r="C2" s="151"/>
      <c r="D2" s="151"/>
      <c r="E2" s="151"/>
      <c r="F2" s="151"/>
      <c r="G2" s="151"/>
      <c r="H2" s="151"/>
      <c r="I2" s="51"/>
      <c r="J2" s="51"/>
      <c r="CU2" s="31"/>
      <c r="CV2" s="31"/>
      <c r="CW2" s="31"/>
      <c r="CX2" s="31"/>
      <c r="DA2" s="31"/>
      <c r="DB2" s="31"/>
      <c r="DC2" s="31"/>
      <c r="DD2" s="31"/>
      <c r="DE2" s="31"/>
    </row>
    <row r="3" spans="1:109" s="32" customFormat="1" ht="21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CU3" s="31"/>
      <c r="CV3" s="31"/>
      <c r="CW3" s="31"/>
      <c r="CX3" s="31"/>
      <c r="DA3" s="31"/>
      <c r="DB3" s="31"/>
      <c r="DC3" s="31"/>
      <c r="DD3" s="31"/>
      <c r="DE3" s="31"/>
    </row>
    <row r="4" spans="1:109" s="32" customFormat="1" ht="47.25" customHeight="1">
      <c r="A4" s="153" t="s">
        <v>2</v>
      </c>
      <c r="B4" s="153"/>
      <c r="C4" s="153"/>
      <c r="D4" s="153"/>
      <c r="E4" s="153"/>
      <c r="F4" s="153"/>
      <c r="G4" s="153"/>
      <c r="H4" s="153"/>
      <c r="I4" s="145"/>
      <c r="J4" s="145"/>
      <c r="CU4" s="31"/>
      <c r="CV4" s="31"/>
      <c r="CW4" s="31"/>
      <c r="CX4" s="31"/>
      <c r="DA4" s="31"/>
      <c r="DB4" s="31"/>
      <c r="DC4" s="31"/>
      <c r="DD4" s="31"/>
      <c r="DE4" s="31"/>
    </row>
    <row r="5" spans="1:109" s="32" customFormat="1" ht="12.75">
      <c r="A5" s="33"/>
      <c r="B5" s="152"/>
      <c r="C5" s="152"/>
      <c r="D5" s="152"/>
      <c r="E5" s="152"/>
      <c r="F5" s="144"/>
      <c r="G5" s="144"/>
      <c r="H5" s="144"/>
      <c r="I5" s="34"/>
      <c r="J5" s="34"/>
      <c r="CU5" s="31"/>
      <c r="CV5" s="31"/>
      <c r="CW5" s="31"/>
      <c r="CX5" s="31"/>
      <c r="DA5" s="31"/>
      <c r="DB5" s="31"/>
      <c r="DC5" s="31"/>
      <c r="DD5" s="31"/>
      <c r="DE5" s="31"/>
    </row>
    <row r="6" spans="1:109" s="32" customFormat="1" ht="12.75">
      <c r="A6" s="151" t="s">
        <v>3</v>
      </c>
      <c r="B6" s="151"/>
      <c r="C6" s="151"/>
      <c r="D6" s="151"/>
      <c r="E6" s="151"/>
      <c r="F6" s="151"/>
      <c r="G6" s="151"/>
      <c r="H6" s="151"/>
      <c r="I6" s="51"/>
      <c r="J6" s="51"/>
      <c r="CU6" s="31"/>
      <c r="CV6" s="31"/>
      <c r="CW6" s="31"/>
      <c r="CX6" s="31"/>
      <c r="DA6" s="31"/>
      <c r="DB6" s="31"/>
      <c r="DC6" s="31"/>
      <c r="DD6" s="31"/>
      <c r="DE6" s="31"/>
    </row>
    <row r="7" spans="1:109" s="32" customFormat="1" ht="12.75" customHeight="1">
      <c r="A7" s="33"/>
      <c r="B7" s="151"/>
      <c r="C7" s="151"/>
      <c r="D7" s="151"/>
      <c r="E7" s="151"/>
      <c r="F7" s="51"/>
      <c r="G7" s="51"/>
      <c r="H7" s="51"/>
      <c r="I7" s="34"/>
      <c r="J7" s="34"/>
      <c r="CU7" s="31"/>
      <c r="CV7" s="31"/>
      <c r="CW7" s="31"/>
      <c r="CX7" s="31"/>
      <c r="DA7" s="31"/>
      <c r="DB7" s="31"/>
      <c r="DC7" s="31"/>
      <c r="DD7" s="31"/>
      <c r="DE7" s="31"/>
    </row>
    <row r="8" spans="1:10" ht="12.75" customHeight="1" thickBot="1">
      <c r="A8" s="35"/>
      <c r="B8" s="36"/>
      <c r="C8" s="36"/>
      <c r="D8" s="37"/>
      <c r="E8" s="37"/>
      <c r="F8" s="37"/>
      <c r="G8" s="37"/>
      <c r="H8" s="37"/>
      <c r="I8" s="38"/>
      <c r="J8" s="38"/>
    </row>
    <row r="9" spans="1:109" s="39" customFormat="1" ht="23.25" customHeight="1" thickBot="1">
      <c r="A9" s="163" t="s">
        <v>4</v>
      </c>
      <c r="B9" s="160" t="s">
        <v>5</v>
      </c>
      <c r="C9" s="157" t="s">
        <v>6</v>
      </c>
      <c r="D9" s="168" t="s">
        <v>7</v>
      </c>
      <c r="E9" s="169"/>
      <c r="F9" s="154" t="s">
        <v>137</v>
      </c>
      <c r="G9" s="154" t="s">
        <v>137</v>
      </c>
      <c r="H9" s="154" t="s">
        <v>137</v>
      </c>
      <c r="I9" s="146"/>
      <c r="J9" s="146"/>
      <c r="CQ9" s="31"/>
      <c r="CR9" s="31"/>
      <c r="CS9" s="31"/>
      <c r="CT9" s="31"/>
      <c r="CW9" s="31"/>
      <c r="CX9" s="31"/>
      <c r="CY9" s="31"/>
      <c r="CZ9" s="31"/>
      <c r="DA9" s="31"/>
      <c r="DB9" s="31"/>
      <c r="DC9" s="31"/>
      <c r="DD9" s="31"/>
      <c r="DE9" s="31"/>
    </row>
    <row r="10" spans="1:109" s="40" customFormat="1" ht="27.75" customHeight="1" thickBot="1">
      <c r="A10" s="164"/>
      <c r="B10" s="161"/>
      <c r="C10" s="158"/>
      <c r="D10" s="168" t="s">
        <v>8</v>
      </c>
      <c r="E10" s="169"/>
      <c r="F10" s="155"/>
      <c r="G10" s="155"/>
      <c r="H10" s="155"/>
      <c r="I10" s="146"/>
      <c r="J10" s="146"/>
      <c r="CQ10" s="31"/>
      <c r="CR10" s="31"/>
      <c r="CS10" s="31"/>
      <c r="CT10" s="31"/>
      <c r="CW10" s="31"/>
      <c r="CX10" s="31"/>
      <c r="CY10" s="31"/>
      <c r="CZ10" s="31"/>
      <c r="DA10" s="31"/>
      <c r="DB10" s="31"/>
      <c r="DC10" s="31"/>
      <c r="DD10" s="31"/>
      <c r="DE10" s="31"/>
    </row>
    <row r="11" spans="1:109" s="42" customFormat="1" ht="73.5" customHeight="1" thickBot="1">
      <c r="A11" s="165"/>
      <c r="B11" s="162"/>
      <c r="C11" s="159"/>
      <c r="D11" s="41" t="s">
        <v>9</v>
      </c>
      <c r="E11" s="57" t="s">
        <v>10</v>
      </c>
      <c r="F11" s="135" t="s">
        <v>136</v>
      </c>
      <c r="G11" s="57" t="s">
        <v>144</v>
      </c>
      <c r="H11" s="41" t="s">
        <v>145</v>
      </c>
      <c r="I11" s="147"/>
      <c r="J11" s="147"/>
      <c r="CQ11" s="31"/>
      <c r="CR11" s="31"/>
      <c r="CS11" s="31"/>
      <c r="CT11" s="31"/>
      <c r="CW11" s="31"/>
      <c r="CX11" s="31"/>
      <c r="CY11" s="31"/>
      <c r="CZ11" s="31"/>
      <c r="DA11" s="31"/>
      <c r="DB11" s="31"/>
      <c r="DC11" s="31"/>
      <c r="DD11" s="31"/>
      <c r="DE11" s="31"/>
    </row>
    <row r="12" spans="1:109" s="32" customFormat="1" ht="19.5" customHeight="1">
      <c r="A12" s="128">
        <v>774</v>
      </c>
      <c r="B12" s="88" t="s">
        <v>11</v>
      </c>
      <c r="C12" s="88" t="s">
        <v>12</v>
      </c>
      <c r="D12" s="68">
        <v>1510550</v>
      </c>
      <c r="E12" s="68">
        <v>29014</v>
      </c>
      <c r="F12" s="126">
        <v>3146663</v>
      </c>
      <c r="G12" s="150"/>
      <c r="H12" s="126">
        <v>3283673</v>
      </c>
      <c r="I12" s="148"/>
      <c r="J12" s="148"/>
      <c r="CQ12" s="31"/>
      <c r="CR12" s="31"/>
      <c r="CS12" s="31"/>
      <c r="CT12" s="31"/>
      <c r="CW12" s="31"/>
      <c r="CX12" s="31"/>
      <c r="CY12" s="31"/>
      <c r="CZ12" s="31"/>
      <c r="DA12" s="31"/>
      <c r="DB12" s="31"/>
      <c r="DC12" s="31"/>
      <c r="DD12" s="31"/>
      <c r="DE12" s="31"/>
    </row>
    <row r="13" spans="1:109" s="32" customFormat="1" ht="19.5" customHeight="1">
      <c r="A13" s="58">
        <v>737</v>
      </c>
      <c r="B13" s="59" t="s">
        <v>13</v>
      </c>
      <c r="C13" s="59" t="s">
        <v>14</v>
      </c>
      <c r="D13" s="61">
        <v>1324750</v>
      </c>
      <c r="E13" s="61">
        <v>25409</v>
      </c>
      <c r="F13" s="126">
        <v>2731066</v>
      </c>
      <c r="G13" s="150"/>
      <c r="H13" s="126">
        <v>2868076</v>
      </c>
      <c r="I13" s="148"/>
      <c r="J13" s="148"/>
      <c r="CQ13" s="31"/>
      <c r="CR13" s="31"/>
      <c r="CS13" s="31"/>
      <c r="CT13" s="31"/>
      <c r="CW13" s="31"/>
      <c r="CX13" s="31"/>
      <c r="CY13" s="31"/>
      <c r="CZ13" s="31"/>
      <c r="DA13" s="31"/>
      <c r="DB13" s="31"/>
      <c r="DC13" s="31"/>
      <c r="DD13" s="31"/>
      <c r="DE13" s="31"/>
    </row>
    <row r="14" spans="1:109" s="32" customFormat="1" ht="19.5" customHeight="1">
      <c r="A14" s="58">
        <v>707</v>
      </c>
      <c r="B14" s="59" t="s">
        <v>15</v>
      </c>
      <c r="C14" s="59" t="s">
        <v>16</v>
      </c>
      <c r="D14" s="61">
        <v>1193700</v>
      </c>
      <c r="E14" s="61">
        <v>22867</v>
      </c>
      <c r="F14" s="126">
        <v>2393108</v>
      </c>
      <c r="G14" s="150"/>
      <c r="H14" s="126">
        <v>2502716</v>
      </c>
      <c r="I14" s="148"/>
      <c r="J14" s="148"/>
      <c r="CQ14" s="31"/>
      <c r="CR14" s="31"/>
      <c r="CS14" s="31"/>
      <c r="CT14" s="31"/>
      <c r="CW14" s="31"/>
      <c r="CX14" s="31"/>
      <c r="CY14" s="31"/>
      <c r="CZ14" s="31"/>
      <c r="DA14" s="31"/>
      <c r="DB14" s="31"/>
      <c r="DC14" s="31"/>
      <c r="DD14" s="31"/>
      <c r="DE14" s="31"/>
    </row>
    <row r="15" spans="1:109" s="32" customFormat="1" ht="19.5" customHeight="1">
      <c r="A15" s="58">
        <v>653</v>
      </c>
      <c r="B15" s="129" t="s">
        <v>17</v>
      </c>
      <c r="C15" s="59" t="s">
        <v>18</v>
      </c>
      <c r="D15" s="61">
        <v>976450</v>
      </c>
      <c r="E15" s="61">
        <v>18652</v>
      </c>
      <c r="F15" s="126">
        <v>2036882</v>
      </c>
      <c r="G15" s="150"/>
      <c r="H15" s="126">
        <v>2146490</v>
      </c>
      <c r="I15" s="148"/>
      <c r="J15" s="148"/>
      <c r="CQ15" s="31"/>
      <c r="CR15" s="31"/>
      <c r="CS15" s="31"/>
      <c r="CT15" s="31"/>
      <c r="CW15" s="31"/>
      <c r="CX15" s="31"/>
      <c r="CY15" s="31"/>
      <c r="CZ15" s="31"/>
      <c r="DA15" s="31"/>
      <c r="DB15" s="31"/>
      <c r="DC15" s="31"/>
      <c r="DD15" s="31"/>
      <c r="DE15" s="31"/>
    </row>
    <row r="16" spans="1:109" s="32" customFormat="1" ht="19.5" customHeight="1">
      <c r="A16" s="58">
        <v>635</v>
      </c>
      <c r="B16" s="59" t="s">
        <v>19</v>
      </c>
      <c r="C16" s="59" t="s">
        <v>20</v>
      </c>
      <c r="D16" s="61">
        <v>895400</v>
      </c>
      <c r="E16" s="61">
        <v>17080</v>
      </c>
      <c r="F16" s="126">
        <v>1758295</v>
      </c>
      <c r="G16" s="150"/>
      <c r="H16" s="126">
        <v>1867903</v>
      </c>
      <c r="I16" s="148"/>
      <c r="J16" s="148"/>
      <c r="CQ16" s="31"/>
      <c r="CR16" s="31"/>
      <c r="CS16" s="31"/>
      <c r="CT16" s="31"/>
      <c r="CW16" s="31"/>
      <c r="CX16" s="31"/>
      <c r="CY16" s="31"/>
      <c r="CZ16" s="31"/>
      <c r="DA16" s="31"/>
      <c r="DB16" s="31"/>
      <c r="DC16" s="31"/>
      <c r="DD16" s="31"/>
      <c r="DE16" s="31"/>
    </row>
    <row r="17" spans="1:109" s="32" customFormat="1" ht="19.5" customHeight="1">
      <c r="A17" s="58">
        <v>595</v>
      </c>
      <c r="B17" s="59" t="s">
        <v>21</v>
      </c>
      <c r="C17" s="59" t="s">
        <v>22</v>
      </c>
      <c r="D17" s="61">
        <v>767450</v>
      </c>
      <c r="E17" s="61">
        <v>14598</v>
      </c>
      <c r="F17" s="126">
        <v>1598450</v>
      </c>
      <c r="G17" s="150"/>
      <c r="H17" s="126">
        <v>1708058</v>
      </c>
      <c r="I17" s="148"/>
      <c r="J17" s="148"/>
      <c r="CQ17" s="31"/>
      <c r="CR17" s="31"/>
      <c r="CS17" s="31"/>
      <c r="CT17" s="31"/>
      <c r="CW17" s="31"/>
      <c r="CX17" s="31"/>
      <c r="CY17" s="31"/>
      <c r="CZ17" s="31"/>
      <c r="DA17" s="31"/>
      <c r="DB17" s="31"/>
      <c r="DC17" s="31"/>
      <c r="DD17" s="31"/>
      <c r="DE17" s="31"/>
    </row>
    <row r="18" spans="1:109" s="32" customFormat="1" ht="19.5" customHeight="1">
      <c r="A18" s="58">
        <v>529</v>
      </c>
      <c r="B18" s="59" t="s">
        <v>23</v>
      </c>
      <c r="C18" s="130" t="s">
        <v>24</v>
      </c>
      <c r="D18" s="61">
        <v>625400</v>
      </c>
      <c r="E18" s="61">
        <v>11837</v>
      </c>
      <c r="F18" s="126">
        <v>1205688</v>
      </c>
      <c r="G18" s="150"/>
      <c r="H18" s="126">
        <v>1315296</v>
      </c>
      <c r="I18" s="148"/>
      <c r="J18" s="148"/>
      <c r="CQ18" s="31"/>
      <c r="CR18" s="31"/>
      <c r="CS18" s="31"/>
      <c r="CT18" s="31"/>
      <c r="CW18" s="31"/>
      <c r="CX18" s="31"/>
      <c r="CY18" s="31"/>
      <c r="CZ18" s="31"/>
      <c r="DA18" s="31"/>
      <c r="DB18" s="31"/>
      <c r="DC18" s="31"/>
      <c r="DD18" s="31"/>
      <c r="DE18" s="31"/>
    </row>
    <row r="19" spans="1:109" s="32" customFormat="1" ht="19.5" customHeight="1">
      <c r="A19" s="58">
        <v>467</v>
      </c>
      <c r="B19" s="59" t="s">
        <v>25</v>
      </c>
      <c r="C19" s="130" t="s">
        <v>26</v>
      </c>
      <c r="D19" s="61">
        <v>534050</v>
      </c>
      <c r="E19" s="61">
        <v>10060</v>
      </c>
      <c r="F19" s="126">
        <v>904266</v>
      </c>
      <c r="G19" s="150"/>
      <c r="H19" s="126">
        <v>1013874</v>
      </c>
      <c r="I19" s="148"/>
      <c r="J19" s="148"/>
      <c r="CQ19" s="31"/>
      <c r="CR19" s="31"/>
      <c r="CS19" s="31"/>
      <c r="CT19" s="31"/>
      <c r="CW19" s="31"/>
      <c r="CX19" s="31"/>
      <c r="CY19" s="31"/>
      <c r="CZ19" s="31"/>
      <c r="DA19" s="31"/>
      <c r="DB19" s="31"/>
      <c r="DC19" s="31"/>
      <c r="DD19" s="31"/>
      <c r="DE19" s="31"/>
    </row>
    <row r="20" spans="1:109" s="32" customFormat="1" ht="19.5" customHeight="1">
      <c r="A20" s="58">
        <v>341</v>
      </c>
      <c r="B20" s="59" t="s">
        <v>27</v>
      </c>
      <c r="C20" s="60" t="s">
        <v>28</v>
      </c>
      <c r="D20" s="61">
        <v>443000</v>
      </c>
      <c r="E20" s="61">
        <v>10859</v>
      </c>
      <c r="F20" s="126">
        <v>780957</v>
      </c>
      <c r="G20" s="126"/>
      <c r="H20" s="126">
        <v>863163</v>
      </c>
      <c r="I20" s="148"/>
      <c r="J20" s="148"/>
      <c r="CQ20" s="31"/>
      <c r="CR20" s="31"/>
      <c r="CS20" s="31"/>
      <c r="CT20" s="31"/>
      <c r="CW20" s="31"/>
      <c r="CX20" s="31"/>
      <c r="CY20" s="31"/>
      <c r="CZ20" s="31"/>
      <c r="DA20" s="31"/>
      <c r="DB20" s="31"/>
      <c r="DC20" s="31"/>
      <c r="DD20" s="31"/>
      <c r="DE20" s="31"/>
    </row>
    <row r="21" spans="1:109" s="32" customFormat="1" ht="19.5" customHeight="1">
      <c r="A21" s="58">
        <v>203</v>
      </c>
      <c r="B21" s="59" t="s">
        <v>29</v>
      </c>
      <c r="C21" s="60" t="s">
        <v>30</v>
      </c>
      <c r="D21" s="61">
        <v>371100</v>
      </c>
      <c r="E21" s="61">
        <v>9032</v>
      </c>
      <c r="F21" s="126">
        <v>616545</v>
      </c>
      <c r="G21" s="126"/>
      <c r="H21" s="126">
        <v>671349</v>
      </c>
      <c r="I21" s="148"/>
      <c r="J21" s="148"/>
      <c r="CQ21" s="31"/>
      <c r="CR21" s="31"/>
      <c r="CS21" s="31"/>
      <c r="CT21" s="31"/>
      <c r="CW21" s="31"/>
      <c r="CX21" s="31"/>
      <c r="CY21" s="31"/>
      <c r="CZ21" s="31"/>
      <c r="DA21" s="31"/>
      <c r="DB21" s="31"/>
      <c r="DC21" s="31"/>
      <c r="DD21" s="31"/>
      <c r="DE21" s="31"/>
    </row>
    <row r="22" spans="1:109" s="32" customFormat="1" ht="19.5" customHeight="1">
      <c r="A22" s="58">
        <v>138</v>
      </c>
      <c r="B22" s="60" t="s">
        <v>31</v>
      </c>
      <c r="C22" s="60" t="s">
        <v>32</v>
      </c>
      <c r="D22" s="61">
        <v>343950</v>
      </c>
      <c r="E22" s="61">
        <v>8330</v>
      </c>
      <c r="F22" s="126">
        <v>552607</v>
      </c>
      <c r="G22" s="126"/>
      <c r="H22" s="126">
        <v>607411</v>
      </c>
      <c r="I22" s="148"/>
      <c r="J22" s="148"/>
      <c r="CQ22" s="31"/>
      <c r="CR22" s="31"/>
      <c r="CS22" s="31"/>
      <c r="CT22" s="31"/>
      <c r="CW22" s="31"/>
      <c r="CX22" s="31"/>
      <c r="CY22" s="31"/>
      <c r="CZ22" s="31"/>
      <c r="DA22" s="31"/>
      <c r="DB22" s="31"/>
      <c r="DC22" s="31"/>
      <c r="DD22" s="31"/>
      <c r="DE22" s="31"/>
    </row>
    <row r="23" spans="1:109" s="32" customFormat="1" ht="19.5" customHeight="1">
      <c r="A23" s="131" t="s">
        <v>33</v>
      </c>
      <c r="B23" s="69" t="s">
        <v>34</v>
      </c>
      <c r="C23" s="60" t="s">
        <v>35</v>
      </c>
      <c r="D23" s="61">
        <v>304750</v>
      </c>
      <c r="E23" s="61">
        <v>7328</v>
      </c>
      <c r="F23" s="126">
        <v>488669</v>
      </c>
      <c r="G23" s="126"/>
      <c r="H23" s="126">
        <v>543473</v>
      </c>
      <c r="I23" s="148"/>
      <c r="J23" s="148"/>
      <c r="CQ23" s="31"/>
      <c r="CR23" s="31"/>
      <c r="CS23" s="31"/>
      <c r="CT23" s="31"/>
      <c r="CW23" s="31"/>
      <c r="CX23" s="31"/>
      <c r="CY23" s="31"/>
      <c r="CZ23" s="31"/>
      <c r="DA23" s="31"/>
      <c r="DB23" s="31"/>
      <c r="DC23" s="31"/>
      <c r="DD23" s="31"/>
      <c r="DE23" s="31"/>
    </row>
    <row r="24" spans="1:109" s="32" customFormat="1" ht="11.25" customHeight="1">
      <c r="A24" s="166"/>
      <c r="B24" s="167"/>
      <c r="C24" s="167"/>
      <c r="D24" s="167"/>
      <c r="E24" s="167"/>
      <c r="F24" s="127"/>
      <c r="G24" s="127"/>
      <c r="H24" s="143"/>
      <c r="I24" s="127"/>
      <c r="J24" s="127"/>
      <c r="CQ24" s="31"/>
      <c r="CR24" s="31"/>
      <c r="CS24" s="31"/>
      <c r="CT24" s="31"/>
      <c r="CW24" s="31"/>
      <c r="CX24" s="31"/>
      <c r="CY24" s="31"/>
      <c r="CZ24" s="31"/>
      <c r="DA24" s="31"/>
      <c r="DB24" s="31"/>
      <c r="DC24" s="31"/>
      <c r="DD24" s="31"/>
      <c r="DE24" s="31"/>
    </row>
    <row r="25" spans="1:109" s="32" customFormat="1" ht="19.5" customHeight="1">
      <c r="A25" s="52">
        <f>A12</f>
        <v>774</v>
      </c>
      <c r="B25" s="53" t="s">
        <v>36</v>
      </c>
      <c r="C25" s="53" t="s">
        <v>12</v>
      </c>
      <c r="D25" s="54">
        <v>1510550</v>
      </c>
      <c r="E25" s="54">
        <v>29014</v>
      </c>
      <c r="F25" s="126">
        <v>3146663</v>
      </c>
      <c r="G25" s="126"/>
      <c r="H25" s="61"/>
      <c r="I25" s="148"/>
      <c r="J25" s="148"/>
      <c r="CQ25" s="31"/>
      <c r="CR25" s="31"/>
      <c r="CS25" s="31"/>
      <c r="CT25" s="31"/>
      <c r="CW25" s="31"/>
      <c r="CX25" s="31"/>
      <c r="CY25" s="31"/>
      <c r="CZ25" s="31"/>
      <c r="DA25" s="31"/>
      <c r="DB25" s="31"/>
      <c r="DC25" s="31"/>
      <c r="DD25" s="31"/>
      <c r="DE25" s="31"/>
    </row>
    <row r="26" spans="1:109" s="32" customFormat="1" ht="19.5" customHeight="1">
      <c r="A26" s="52">
        <f>A14</f>
        <v>707</v>
      </c>
      <c r="B26" s="53" t="s">
        <v>37</v>
      </c>
      <c r="C26" s="53" t="s">
        <v>16</v>
      </c>
      <c r="D26" s="54">
        <v>1193700</v>
      </c>
      <c r="E26" s="54">
        <v>22867</v>
      </c>
      <c r="F26" s="126">
        <v>2393108</v>
      </c>
      <c r="G26" s="126"/>
      <c r="H26" s="61"/>
      <c r="I26" s="148"/>
      <c r="J26" s="148"/>
      <c r="CQ26" s="31"/>
      <c r="CR26" s="31"/>
      <c r="CS26" s="31"/>
      <c r="CT26" s="31"/>
      <c r="CW26" s="31"/>
      <c r="CX26" s="31"/>
      <c r="CY26" s="31"/>
      <c r="CZ26" s="31"/>
      <c r="DA26" s="31"/>
      <c r="DB26" s="31"/>
      <c r="DC26" s="31"/>
      <c r="DD26" s="31"/>
      <c r="DE26" s="31"/>
    </row>
    <row r="27" spans="1:109" s="32" customFormat="1" ht="19.5" customHeight="1">
      <c r="A27" s="52">
        <f>A15</f>
        <v>653</v>
      </c>
      <c r="B27" s="53" t="s">
        <v>38</v>
      </c>
      <c r="C27" s="53" t="s">
        <v>39</v>
      </c>
      <c r="D27" s="54">
        <v>976450</v>
      </c>
      <c r="E27" s="54">
        <v>18652</v>
      </c>
      <c r="F27" s="126">
        <v>2036882</v>
      </c>
      <c r="G27" s="126"/>
      <c r="H27" s="61"/>
      <c r="I27" s="148"/>
      <c r="J27" s="148"/>
      <c r="CQ27" s="31"/>
      <c r="CR27" s="31"/>
      <c r="CS27" s="31"/>
      <c r="CT27" s="31"/>
      <c r="CW27" s="31"/>
      <c r="CX27" s="31"/>
      <c r="CY27" s="31"/>
      <c r="CZ27" s="31"/>
      <c r="DA27" s="31"/>
      <c r="DB27" s="31"/>
      <c r="DC27" s="31"/>
      <c r="DD27" s="31"/>
      <c r="DE27" s="31"/>
    </row>
    <row r="28" spans="1:109" s="32" customFormat="1" ht="19.5" customHeight="1">
      <c r="A28" s="52">
        <f>A16</f>
        <v>635</v>
      </c>
      <c r="B28" s="53" t="s">
        <v>40</v>
      </c>
      <c r="C28" s="53" t="s">
        <v>41</v>
      </c>
      <c r="D28" s="54">
        <v>895400</v>
      </c>
      <c r="E28" s="54">
        <v>17080</v>
      </c>
      <c r="F28" s="126">
        <v>1758295</v>
      </c>
      <c r="G28" s="126"/>
      <c r="H28" s="61"/>
      <c r="I28" s="148"/>
      <c r="J28" s="148"/>
      <c r="CQ28" s="31"/>
      <c r="CR28" s="31"/>
      <c r="CS28" s="31"/>
      <c r="CT28" s="31"/>
      <c r="CW28" s="31"/>
      <c r="CX28" s="31"/>
      <c r="CY28" s="31"/>
      <c r="CZ28" s="31"/>
      <c r="DA28" s="31"/>
      <c r="DB28" s="31"/>
      <c r="DC28" s="31"/>
      <c r="DD28" s="31"/>
      <c r="DE28" s="31"/>
    </row>
    <row r="29" spans="1:109" s="32" customFormat="1" ht="19.5" customHeight="1">
      <c r="A29" s="52">
        <f>A17</f>
        <v>595</v>
      </c>
      <c r="B29" s="53" t="s">
        <v>42</v>
      </c>
      <c r="C29" s="53" t="s">
        <v>22</v>
      </c>
      <c r="D29" s="54">
        <v>767450</v>
      </c>
      <c r="E29" s="54">
        <v>14598</v>
      </c>
      <c r="F29" s="126">
        <v>1598450</v>
      </c>
      <c r="G29" s="126"/>
      <c r="H29" s="61"/>
      <c r="I29" s="148"/>
      <c r="J29" s="148"/>
      <c r="CQ29" s="31"/>
      <c r="CR29" s="31"/>
      <c r="CS29" s="31"/>
      <c r="CT29" s="31"/>
      <c r="CW29" s="31"/>
      <c r="CX29" s="31"/>
      <c r="CY29" s="31"/>
      <c r="CZ29" s="31"/>
      <c r="DA29" s="31"/>
      <c r="DB29" s="31"/>
      <c r="DC29" s="31"/>
      <c r="DD29" s="31"/>
      <c r="DE29" s="31"/>
    </row>
    <row r="30" spans="1:109" s="32" customFormat="1" ht="19.5" customHeight="1">
      <c r="A30" s="52">
        <f>A18</f>
        <v>529</v>
      </c>
      <c r="B30" s="53" t="s">
        <v>43</v>
      </c>
      <c r="C30" s="55" t="s">
        <v>24</v>
      </c>
      <c r="D30" s="54">
        <v>625400</v>
      </c>
      <c r="E30" s="54">
        <v>11837</v>
      </c>
      <c r="F30" s="126">
        <v>1205688</v>
      </c>
      <c r="G30" s="126"/>
      <c r="H30" s="61"/>
      <c r="I30" s="148"/>
      <c r="J30" s="148"/>
      <c r="CQ30" s="31"/>
      <c r="CR30" s="31"/>
      <c r="CS30" s="31"/>
      <c r="CT30" s="31"/>
      <c r="CW30" s="31"/>
      <c r="CX30" s="31"/>
      <c r="CY30" s="31"/>
      <c r="CZ30" s="31"/>
      <c r="DA30" s="31"/>
      <c r="DB30" s="31"/>
      <c r="DC30" s="31"/>
      <c r="DD30" s="31"/>
      <c r="DE30" s="31"/>
    </row>
    <row r="31" spans="1:109" s="32" customFormat="1" ht="19.5" customHeight="1">
      <c r="A31" s="52">
        <f>A19</f>
        <v>467</v>
      </c>
      <c r="B31" s="53" t="s">
        <v>44</v>
      </c>
      <c r="C31" s="55" t="s">
        <v>26</v>
      </c>
      <c r="D31" s="54">
        <v>534050</v>
      </c>
      <c r="E31" s="54">
        <v>10060</v>
      </c>
      <c r="F31" s="126">
        <v>904266</v>
      </c>
      <c r="G31" s="126"/>
      <c r="H31" s="61"/>
      <c r="I31" s="148"/>
      <c r="J31" s="148"/>
      <c r="CQ31" s="31"/>
      <c r="CR31" s="31"/>
      <c r="CS31" s="31"/>
      <c r="CT31" s="31"/>
      <c r="CW31" s="31"/>
      <c r="CX31" s="31"/>
      <c r="CY31" s="31"/>
      <c r="CZ31" s="31"/>
      <c r="DA31" s="31"/>
      <c r="DB31" s="31"/>
      <c r="DC31" s="31"/>
      <c r="DD31" s="31"/>
      <c r="DE31" s="31"/>
    </row>
    <row r="32" spans="1:109" s="32" customFormat="1" ht="19.5" customHeight="1">
      <c r="A32" s="52">
        <f>A20</f>
        <v>341</v>
      </c>
      <c r="B32" s="53" t="s">
        <v>45</v>
      </c>
      <c r="C32" s="56" t="s">
        <v>28</v>
      </c>
      <c r="D32" s="54">
        <v>443000</v>
      </c>
      <c r="E32" s="54">
        <v>10859</v>
      </c>
      <c r="F32" s="126">
        <v>780957</v>
      </c>
      <c r="G32" s="126"/>
      <c r="H32" s="61"/>
      <c r="I32" s="148"/>
      <c r="J32" s="148"/>
      <c r="CQ32" s="31"/>
      <c r="CR32" s="31"/>
      <c r="CS32" s="31"/>
      <c r="CT32" s="31"/>
      <c r="CW32" s="31"/>
      <c r="CX32" s="31"/>
      <c r="CY32" s="31"/>
      <c r="CZ32" s="31"/>
      <c r="DA32" s="31"/>
      <c r="DB32" s="31"/>
      <c r="DC32" s="31"/>
      <c r="DD32" s="31"/>
      <c r="DE32" s="31"/>
    </row>
    <row r="33" spans="1:109" s="32" customFormat="1" ht="19.5" customHeight="1">
      <c r="A33" s="58">
        <f>A21</f>
        <v>203</v>
      </c>
      <c r="B33" s="59" t="s">
        <v>46</v>
      </c>
      <c r="C33" s="60" t="s">
        <v>30</v>
      </c>
      <c r="D33" s="61">
        <v>371100</v>
      </c>
      <c r="E33" s="61">
        <v>9032</v>
      </c>
      <c r="F33" s="126">
        <v>616545</v>
      </c>
      <c r="G33" s="126"/>
      <c r="H33" s="61"/>
      <c r="I33" s="148"/>
      <c r="J33" s="148"/>
      <c r="CQ33" s="31"/>
      <c r="CR33" s="31"/>
      <c r="CS33" s="31"/>
      <c r="CT33" s="31"/>
      <c r="CW33" s="31"/>
      <c r="CX33" s="31"/>
      <c r="CY33" s="31"/>
      <c r="CZ33" s="31"/>
      <c r="DA33" s="31"/>
      <c r="DB33" s="31"/>
      <c r="DC33" s="31"/>
      <c r="DD33" s="31"/>
      <c r="DE33" s="31"/>
    </row>
    <row r="34" spans="1:109" s="32" customFormat="1" ht="19.5" customHeight="1">
      <c r="A34" s="52">
        <f>A22</f>
        <v>138</v>
      </c>
      <c r="B34" s="56" t="s">
        <v>47</v>
      </c>
      <c r="C34" s="56" t="s">
        <v>32</v>
      </c>
      <c r="D34" s="54">
        <v>343950</v>
      </c>
      <c r="E34" s="54">
        <v>8330</v>
      </c>
      <c r="F34" s="126">
        <v>552607</v>
      </c>
      <c r="G34" s="126"/>
      <c r="H34" s="126"/>
      <c r="I34" s="148"/>
      <c r="J34" s="148"/>
      <c r="CQ34" s="31"/>
      <c r="CR34" s="31"/>
      <c r="CS34" s="31"/>
      <c r="CT34" s="31"/>
      <c r="CW34" s="31"/>
      <c r="CX34" s="31"/>
      <c r="CY34" s="31"/>
      <c r="CZ34" s="31"/>
      <c r="DA34" s="31"/>
      <c r="DB34" s="31"/>
      <c r="DC34" s="31"/>
      <c r="DD34" s="31"/>
      <c r="DE34" s="31"/>
    </row>
    <row r="35" spans="1:109" s="32" customFormat="1" ht="11.25" customHeight="1">
      <c r="A35" s="166"/>
      <c r="B35" s="167"/>
      <c r="C35" s="167"/>
      <c r="D35" s="167"/>
      <c r="E35" s="167"/>
      <c r="F35" s="127"/>
      <c r="G35" s="127"/>
      <c r="H35" s="143"/>
      <c r="I35" s="127"/>
      <c r="J35" s="127"/>
      <c r="CQ35" s="31"/>
      <c r="CR35" s="31"/>
      <c r="CS35" s="31"/>
      <c r="CT35" s="31"/>
      <c r="CW35" s="31"/>
      <c r="CX35" s="31"/>
      <c r="CY35" s="31"/>
      <c r="CZ35" s="31"/>
      <c r="DA35" s="31"/>
      <c r="DB35" s="31"/>
      <c r="DC35" s="31"/>
      <c r="DD35" s="31"/>
      <c r="DE35" s="31"/>
    </row>
    <row r="36" spans="1:109" s="32" customFormat="1" ht="19.5" customHeight="1">
      <c r="A36" s="52">
        <f>+A25</f>
        <v>774</v>
      </c>
      <c r="B36" s="53" t="s">
        <v>48</v>
      </c>
      <c r="C36" s="53" t="s">
        <v>12</v>
      </c>
      <c r="D36" s="54">
        <v>1510550</v>
      </c>
      <c r="E36" s="54">
        <v>29014</v>
      </c>
      <c r="F36" s="126">
        <v>3146663</v>
      </c>
      <c r="G36" s="126">
        <v>3557693</v>
      </c>
      <c r="H36" s="126"/>
      <c r="I36" s="148"/>
      <c r="J36" s="148"/>
      <c r="CQ36" s="31"/>
      <c r="CR36" s="31"/>
      <c r="CS36" s="31"/>
      <c r="CT36" s="31"/>
      <c r="CW36" s="31"/>
      <c r="CX36" s="31"/>
      <c r="CY36" s="31"/>
      <c r="CZ36" s="31"/>
      <c r="DA36" s="31"/>
      <c r="DB36" s="31"/>
      <c r="DC36" s="31"/>
      <c r="DD36" s="31"/>
      <c r="DE36" s="31"/>
    </row>
    <row r="37" spans="1:109" s="32" customFormat="1" ht="19.5" customHeight="1">
      <c r="A37" s="52">
        <f>+A26</f>
        <v>707</v>
      </c>
      <c r="B37" s="53" t="s">
        <v>49</v>
      </c>
      <c r="C37" s="53" t="s">
        <v>16</v>
      </c>
      <c r="D37" s="54">
        <v>1193700</v>
      </c>
      <c r="E37" s="54">
        <v>22867</v>
      </c>
      <c r="F37" s="126">
        <v>2393108</v>
      </c>
      <c r="G37" s="126">
        <v>2804138</v>
      </c>
      <c r="H37" s="126">
        <v>2502716</v>
      </c>
      <c r="I37" s="148"/>
      <c r="J37" s="148"/>
      <c r="K37" s="43"/>
      <c r="CQ37" s="31"/>
      <c r="CR37" s="31"/>
      <c r="CS37" s="31"/>
      <c r="CT37" s="31"/>
      <c r="CW37" s="31"/>
      <c r="CX37" s="31"/>
      <c r="CY37" s="31"/>
      <c r="CZ37" s="31"/>
      <c r="DA37" s="31"/>
      <c r="DB37" s="31"/>
      <c r="DC37" s="31"/>
      <c r="DD37" s="31"/>
      <c r="DE37" s="31"/>
    </row>
    <row r="38" spans="1:109" s="32" customFormat="1" ht="19.5" customHeight="1">
      <c r="A38" s="52">
        <f>+A27</f>
        <v>653</v>
      </c>
      <c r="B38" s="53" t="s">
        <v>50</v>
      </c>
      <c r="C38" s="53" t="s">
        <v>39</v>
      </c>
      <c r="D38" s="54">
        <v>976450</v>
      </c>
      <c r="E38" s="54">
        <v>18652</v>
      </c>
      <c r="F38" s="126">
        <v>2036882</v>
      </c>
      <c r="G38" s="126">
        <v>2447912</v>
      </c>
      <c r="H38" s="126">
        <v>2146490</v>
      </c>
      <c r="I38" s="148"/>
      <c r="J38" s="148"/>
      <c r="K38" s="34"/>
      <c r="CQ38" s="31"/>
      <c r="CR38" s="31"/>
      <c r="CS38" s="31"/>
      <c r="CT38" s="31"/>
      <c r="CW38" s="31"/>
      <c r="CX38" s="31"/>
      <c r="CY38" s="31"/>
      <c r="CZ38" s="31"/>
      <c r="DA38" s="31"/>
      <c r="DB38" s="31"/>
      <c r="DC38" s="31"/>
      <c r="DD38" s="31"/>
      <c r="DE38" s="31"/>
    </row>
    <row r="39" spans="1:109" s="32" customFormat="1" ht="19.5" customHeight="1">
      <c r="A39" s="52">
        <f>+A28</f>
        <v>635</v>
      </c>
      <c r="B39" s="53" t="s">
        <v>51</v>
      </c>
      <c r="C39" s="53" t="s">
        <v>41</v>
      </c>
      <c r="D39" s="54">
        <v>895400</v>
      </c>
      <c r="E39" s="54">
        <v>17080</v>
      </c>
      <c r="F39" s="126">
        <v>1758295</v>
      </c>
      <c r="G39" s="126">
        <v>2169325</v>
      </c>
      <c r="H39" s="126"/>
      <c r="I39" s="148"/>
      <c r="J39" s="148"/>
      <c r="K39" s="43"/>
      <c r="CQ39" s="31"/>
      <c r="CR39" s="31"/>
      <c r="CS39" s="31"/>
      <c r="CT39" s="31"/>
      <c r="CW39" s="31"/>
      <c r="CX39" s="31"/>
      <c r="CY39" s="31"/>
      <c r="CZ39" s="31"/>
      <c r="DA39" s="31"/>
      <c r="DB39" s="31"/>
      <c r="DC39" s="31"/>
      <c r="DD39" s="31"/>
      <c r="DE39" s="31"/>
    </row>
    <row r="40" spans="1:109" s="32" customFormat="1" ht="19.5" customHeight="1">
      <c r="A40" s="52">
        <f>+A29</f>
        <v>595</v>
      </c>
      <c r="B40" s="53" t="s">
        <v>52</v>
      </c>
      <c r="C40" s="53" t="s">
        <v>22</v>
      </c>
      <c r="D40" s="54">
        <v>767450</v>
      </c>
      <c r="E40" s="54">
        <v>14598</v>
      </c>
      <c r="F40" s="126">
        <v>1598450</v>
      </c>
      <c r="G40" s="126">
        <v>1872470</v>
      </c>
      <c r="H40" s="126">
        <v>1708058</v>
      </c>
      <c r="I40" s="148"/>
      <c r="J40" s="148"/>
      <c r="K40" s="43"/>
      <c r="CQ40" s="31"/>
      <c r="CR40" s="31"/>
      <c r="CS40" s="31"/>
      <c r="CT40" s="31"/>
      <c r="CW40" s="31"/>
      <c r="CX40" s="31"/>
      <c r="CY40" s="31"/>
      <c r="CZ40" s="31"/>
      <c r="DA40" s="31"/>
      <c r="DB40" s="31"/>
      <c r="DC40" s="31"/>
      <c r="DD40" s="31"/>
      <c r="DE40" s="31"/>
    </row>
    <row r="41" spans="1:109" s="32" customFormat="1" ht="19.5" customHeight="1">
      <c r="A41" s="52">
        <f>+A30</f>
        <v>529</v>
      </c>
      <c r="B41" s="53" t="s">
        <v>53</v>
      </c>
      <c r="C41" s="55" t="s">
        <v>24</v>
      </c>
      <c r="D41" s="54">
        <v>625400</v>
      </c>
      <c r="E41" s="54">
        <v>11837</v>
      </c>
      <c r="F41" s="126">
        <v>1205688</v>
      </c>
      <c r="G41" s="126">
        <v>1479708</v>
      </c>
      <c r="H41" s="126"/>
      <c r="I41" s="148"/>
      <c r="J41" s="148"/>
      <c r="K41" s="43"/>
      <c r="CQ41" s="31"/>
      <c r="CR41" s="31"/>
      <c r="CS41" s="31"/>
      <c r="CT41" s="31"/>
      <c r="CW41" s="31"/>
      <c r="CX41" s="31"/>
      <c r="CY41" s="31"/>
      <c r="CZ41" s="31"/>
      <c r="DA41" s="31"/>
      <c r="DB41" s="31"/>
      <c r="DC41" s="31"/>
      <c r="DD41" s="31"/>
      <c r="DE41" s="31"/>
    </row>
    <row r="42" spans="1:109" s="32" customFormat="1" ht="19.5" customHeight="1">
      <c r="A42" s="52">
        <f>+A31</f>
        <v>467</v>
      </c>
      <c r="B42" s="53" t="s">
        <v>54</v>
      </c>
      <c r="C42" s="55" t="s">
        <v>26</v>
      </c>
      <c r="D42" s="54">
        <v>534050</v>
      </c>
      <c r="E42" s="54">
        <v>10060</v>
      </c>
      <c r="F42" s="126">
        <v>904266</v>
      </c>
      <c r="G42" s="126">
        <v>1041276</v>
      </c>
      <c r="H42" s="126"/>
      <c r="I42" s="148"/>
      <c r="J42" s="148"/>
      <c r="K42" s="43"/>
      <c r="CQ42" s="31"/>
      <c r="CR42" s="31"/>
      <c r="CS42" s="31"/>
      <c r="CT42" s="31"/>
      <c r="CW42" s="31"/>
      <c r="CX42" s="31"/>
      <c r="CY42" s="31"/>
      <c r="CZ42" s="31"/>
      <c r="DA42" s="31"/>
      <c r="DB42" s="31"/>
      <c r="DC42" s="31"/>
      <c r="DD42" s="31"/>
      <c r="DE42" s="31"/>
    </row>
    <row r="43" spans="1:109" s="32" customFormat="1" ht="19.5" customHeight="1">
      <c r="A43" s="52">
        <f>+A32</f>
        <v>341</v>
      </c>
      <c r="B43" s="53" t="s">
        <v>55</v>
      </c>
      <c r="C43" s="56" t="s">
        <v>28</v>
      </c>
      <c r="D43" s="54">
        <v>443000</v>
      </c>
      <c r="E43" s="54">
        <v>10859</v>
      </c>
      <c r="F43" s="126">
        <v>780957</v>
      </c>
      <c r="G43" s="126"/>
      <c r="H43" s="126">
        <v>863163</v>
      </c>
      <c r="I43" s="148"/>
      <c r="J43" s="148"/>
      <c r="K43" s="43"/>
      <c r="CQ43" s="31"/>
      <c r="CR43" s="31"/>
      <c r="CS43" s="31"/>
      <c r="CT43" s="31"/>
      <c r="CW43" s="31"/>
      <c r="CX43" s="31"/>
      <c r="CY43" s="31"/>
      <c r="CZ43" s="31"/>
      <c r="DA43" s="31"/>
      <c r="DB43" s="31"/>
      <c r="DC43" s="31"/>
      <c r="DD43" s="31"/>
      <c r="DE43" s="31"/>
    </row>
    <row r="44" spans="1:109" s="32" customFormat="1" ht="19.5" customHeight="1">
      <c r="A44" s="52">
        <f>+A33</f>
        <v>203</v>
      </c>
      <c r="B44" s="53" t="s">
        <v>56</v>
      </c>
      <c r="C44" s="56" t="s">
        <v>30</v>
      </c>
      <c r="D44" s="54">
        <v>371100</v>
      </c>
      <c r="E44" s="54">
        <v>9032</v>
      </c>
      <c r="F44" s="126">
        <v>616545</v>
      </c>
      <c r="G44" s="126"/>
      <c r="H44" s="126"/>
      <c r="I44" s="148"/>
      <c r="J44" s="148"/>
      <c r="K44" s="43"/>
      <c r="CQ44" s="31"/>
      <c r="CR44" s="31"/>
      <c r="CS44" s="31"/>
      <c r="CT44" s="31"/>
      <c r="CW44" s="31"/>
      <c r="CX44" s="31"/>
      <c r="CY44" s="31"/>
      <c r="CZ44" s="31"/>
      <c r="DA44" s="31"/>
      <c r="DB44" s="31"/>
      <c r="DC44" s="31"/>
      <c r="DD44" s="31"/>
      <c r="DE44" s="31"/>
    </row>
    <row r="45" spans="1:109" s="32" customFormat="1" ht="12.75" customHeight="1">
      <c r="A45" s="166"/>
      <c r="B45" s="167"/>
      <c r="C45" s="167"/>
      <c r="D45" s="167"/>
      <c r="E45" s="167"/>
      <c r="F45" s="126"/>
      <c r="G45" s="148"/>
      <c r="H45" s="143"/>
      <c r="I45" s="148"/>
      <c r="J45" s="148"/>
      <c r="K45" s="43"/>
      <c r="CQ45" s="31"/>
      <c r="CR45" s="31"/>
      <c r="CS45" s="31"/>
      <c r="CT45" s="31"/>
      <c r="CW45" s="31"/>
      <c r="CX45" s="31"/>
      <c r="CY45" s="31"/>
      <c r="CZ45" s="31"/>
      <c r="DA45" s="31"/>
      <c r="DB45" s="31"/>
      <c r="DC45" s="31"/>
      <c r="DD45" s="31"/>
      <c r="DE45" s="31"/>
    </row>
    <row r="46" spans="1:109" s="32" customFormat="1" ht="19.5" customHeight="1">
      <c r="A46" s="52">
        <v>509</v>
      </c>
      <c r="B46" s="56" t="s">
        <v>146</v>
      </c>
      <c r="C46" s="55" t="s">
        <v>147</v>
      </c>
      <c r="D46" s="54">
        <v>566900</v>
      </c>
      <c r="E46" s="54">
        <v>10687</v>
      </c>
      <c r="F46" s="141" t="s">
        <v>143</v>
      </c>
      <c r="G46" s="141"/>
      <c r="H46" s="54"/>
      <c r="I46" s="149"/>
      <c r="J46" s="149"/>
      <c r="K46" s="43"/>
      <c r="CQ46" s="31"/>
      <c r="CR46" s="31"/>
      <c r="CS46" s="31"/>
      <c r="CT46" s="31"/>
      <c r="CW46" s="31"/>
      <c r="CX46" s="31"/>
      <c r="CY46" s="31"/>
      <c r="CZ46" s="31"/>
      <c r="DA46" s="31"/>
      <c r="DB46" s="31"/>
      <c r="DC46" s="31"/>
      <c r="DD46" s="31"/>
      <c r="DE46" s="31"/>
    </row>
    <row r="47" spans="1:109" s="32" customFormat="1" ht="19.5" customHeight="1">
      <c r="A47" s="52">
        <v>570</v>
      </c>
      <c r="B47" s="56" t="s">
        <v>57</v>
      </c>
      <c r="C47" s="53" t="s">
        <v>58</v>
      </c>
      <c r="D47" s="54">
        <v>707250</v>
      </c>
      <c r="E47" s="54">
        <v>13425</v>
      </c>
      <c r="F47" s="141" t="s">
        <v>143</v>
      </c>
      <c r="G47" s="141"/>
      <c r="H47" s="54"/>
      <c r="I47" s="149"/>
      <c r="J47" s="149"/>
      <c r="CQ47" s="31"/>
      <c r="CR47" s="31"/>
      <c r="CS47" s="31"/>
      <c r="CT47" s="31"/>
      <c r="CW47" s="31"/>
      <c r="CX47" s="31"/>
      <c r="CY47" s="31"/>
      <c r="CZ47" s="31"/>
      <c r="DA47" s="31"/>
      <c r="DB47" s="31"/>
      <c r="DC47" s="31"/>
      <c r="DD47" s="31"/>
      <c r="DE47" s="31"/>
    </row>
    <row r="48" spans="1:8" ht="17.25" customHeight="1">
      <c r="A48" s="35"/>
      <c r="B48" s="156"/>
      <c r="C48" s="156"/>
      <c r="D48" s="156"/>
      <c r="E48" s="156"/>
      <c r="F48" s="142"/>
      <c r="G48" s="142"/>
      <c r="H48" s="142"/>
    </row>
    <row r="49" spans="1:8" ht="17.25" customHeight="1">
      <c r="A49" s="35"/>
      <c r="B49" s="44"/>
      <c r="C49" s="45"/>
      <c r="D49" s="46"/>
      <c r="E49" s="46"/>
      <c r="F49" s="46"/>
      <c r="G49" s="46"/>
      <c r="H49" s="46"/>
    </row>
  </sheetData>
  <sheetProtection selectLockedCells="1" selectUnlockedCells="1"/>
  <mergeCells count="18">
    <mergeCell ref="H9:H10"/>
    <mergeCell ref="B48:E48"/>
    <mergeCell ref="C9:C11"/>
    <mergeCell ref="B9:B11"/>
    <mergeCell ref="A9:A11"/>
    <mergeCell ref="A24:E24"/>
    <mergeCell ref="A35:E35"/>
    <mergeCell ref="A45:E45"/>
    <mergeCell ref="D9:E9"/>
    <mergeCell ref="D10:E10"/>
    <mergeCell ref="F9:F10"/>
    <mergeCell ref="G9:G10"/>
    <mergeCell ref="B7:E7"/>
    <mergeCell ref="B5:E5"/>
    <mergeCell ref="A1:H1"/>
    <mergeCell ref="A2:H2"/>
    <mergeCell ref="A4:H4"/>
    <mergeCell ref="A6:H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54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HZ25"/>
  <sheetViews>
    <sheetView view="pageBreakPreview" zoomScale="80" zoomScaleNormal="80" zoomScaleSheetLayoutView="80" zoomScalePageLayoutView="0" workbookViewId="0" topLeftCell="A11">
      <selection activeCell="A9" sqref="A9:A11"/>
    </sheetView>
  </sheetViews>
  <sheetFormatPr defaultColWidth="10.75390625" defaultRowHeight="29.25" customHeight="1"/>
  <cols>
    <col min="1" max="1" width="10.375" style="0" customWidth="1"/>
    <col min="2" max="2" width="44.75390625" style="6" customWidth="1"/>
    <col min="3" max="3" width="35.75390625" style="6" customWidth="1"/>
    <col min="4" max="5" width="11.875" style="0" customWidth="1"/>
    <col min="6" max="6" width="26.00390625" style="0" customWidth="1"/>
    <col min="7" max="10" width="20.75390625" style="0" customWidth="1"/>
    <col min="11" max="234" width="11.00390625" style="0" customWidth="1"/>
  </cols>
  <sheetData>
    <row r="1" spans="1:10" ht="15.75">
      <c r="A1" s="172" t="s">
        <v>0</v>
      </c>
      <c r="B1" s="172"/>
      <c r="C1" s="172"/>
      <c r="D1" s="172"/>
      <c r="E1" s="172"/>
      <c r="F1" s="172"/>
      <c r="G1" s="26"/>
      <c r="H1" s="26"/>
      <c r="I1" s="26"/>
      <c r="J1" s="26"/>
    </row>
    <row r="2" spans="1:10" ht="15.75">
      <c r="A2" s="172" t="s">
        <v>1</v>
      </c>
      <c r="B2" s="172"/>
      <c r="C2" s="172"/>
      <c r="D2" s="172"/>
      <c r="E2" s="172"/>
      <c r="F2" s="172"/>
      <c r="G2" s="26"/>
      <c r="H2" s="26"/>
      <c r="I2" s="26"/>
      <c r="J2" s="26"/>
    </row>
    <row r="3" spans="1:10" ht="15.7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54" customHeight="1">
      <c r="A4" s="173" t="s">
        <v>2</v>
      </c>
      <c r="B4" s="173"/>
      <c r="C4" s="173"/>
      <c r="D4" s="173"/>
      <c r="E4" s="173"/>
      <c r="F4" s="173"/>
      <c r="G4" s="105"/>
      <c r="H4" s="105"/>
      <c r="I4" s="105"/>
      <c r="J4" s="105"/>
    </row>
    <row r="5" spans="1:5" ht="12.75" customHeight="1">
      <c r="A5" s="32"/>
      <c r="B5" s="171"/>
      <c r="C5" s="171"/>
      <c r="D5" s="171"/>
      <c r="E5" s="171"/>
    </row>
    <row r="6" spans="1:10" ht="20.25">
      <c r="A6" s="174" t="s">
        <v>59</v>
      </c>
      <c r="B6" s="174"/>
      <c r="C6" s="174"/>
      <c r="D6" s="174"/>
      <c r="E6" s="174"/>
      <c r="F6" s="174"/>
      <c r="G6" s="106"/>
      <c r="H6" s="106"/>
      <c r="I6" s="106"/>
      <c r="J6" s="106"/>
    </row>
    <row r="7" spans="1:5" ht="12.75" customHeight="1">
      <c r="A7" s="32"/>
      <c r="B7" s="177"/>
      <c r="C7" s="177"/>
      <c r="D7" s="177"/>
      <c r="E7" s="177"/>
    </row>
    <row r="8" spans="2:234" s="21" customFormat="1" ht="12.75" customHeight="1" thickBot="1">
      <c r="B8" s="22"/>
      <c r="C8" s="22"/>
      <c r="D8"/>
      <c r="E8"/>
      <c r="HM8"/>
      <c r="HN8"/>
      <c r="HO8"/>
      <c r="HP8"/>
      <c r="HQ8"/>
      <c r="HR8"/>
      <c r="HS8"/>
      <c r="HT8"/>
      <c r="HV8"/>
      <c r="HW8"/>
      <c r="HX8"/>
      <c r="HY8"/>
      <c r="HZ8"/>
    </row>
    <row r="9" spans="1:234" s="7" customFormat="1" ht="23.25" customHeight="1" thickBot="1">
      <c r="A9" s="163" t="s">
        <v>4</v>
      </c>
      <c r="B9" s="160" t="s">
        <v>5</v>
      </c>
      <c r="C9" s="157" t="s">
        <v>6</v>
      </c>
      <c r="D9" s="168" t="s">
        <v>7</v>
      </c>
      <c r="E9" s="169"/>
      <c r="F9" s="175" t="s">
        <v>138</v>
      </c>
      <c r="G9" s="120"/>
      <c r="H9" s="120"/>
      <c r="I9" s="120"/>
      <c r="J9" s="120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R9"/>
      <c r="HS9"/>
      <c r="HT9"/>
      <c r="HU9"/>
      <c r="HV9"/>
      <c r="HW9"/>
      <c r="HX9"/>
      <c r="HY9"/>
      <c r="HZ9"/>
    </row>
    <row r="10" spans="1:234" s="8" customFormat="1" ht="30.75" customHeight="1" thickBot="1">
      <c r="A10" s="164"/>
      <c r="B10" s="161"/>
      <c r="C10" s="158"/>
      <c r="D10" s="168" t="s">
        <v>8</v>
      </c>
      <c r="E10" s="169"/>
      <c r="F10" s="176"/>
      <c r="G10" s="120"/>
      <c r="H10" s="120"/>
      <c r="I10" s="120"/>
      <c r="J10" s="120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R10"/>
      <c r="HS10"/>
      <c r="HT10"/>
      <c r="HU10"/>
      <c r="HV10"/>
      <c r="HW10"/>
      <c r="HX10"/>
      <c r="HY10"/>
      <c r="HZ10"/>
    </row>
    <row r="11" spans="1:234" s="9" customFormat="1" ht="73.5" customHeight="1" thickBot="1">
      <c r="A11" s="165"/>
      <c r="B11" s="162"/>
      <c r="C11" s="159"/>
      <c r="D11" s="41" t="s">
        <v>9</v>
      </c>
      <c r="E11" s="57" t="s">
        <v>10</v>
      </c>
      <c r="F11" s="135" t="s">
        <v>136</v>
      </c>
      <c r="G11" s="121"/>
      <c r="H11" s="121"/>
      <c r="I11" s="121"/>
      <c r="J11" s="121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R11"/>
      <c r="HS11"/>
      <c r="HT11"/>
      <c r="HU11"/>
      <c r="HV11"/>
      <c r="HW11"/>
      <c r="HX11"/>
      <c r="HY11"/>
      <c r="HZ11"/>
    </row>
    <row r="12" spans="1:234" s="16" customFormat="1" ht="29.25" customHeight="1">
      <c r="A12" s="66" t="s">
        <v>60</v>
      </c>
      <c r="B12" s="67" t="s">
        <v>61</v>
      </c>
      <c r="C12" s="67" t="s">
        <v>62</v>
      </c>
      <c r="D12" s="68">
        <v>2348711</v>
      </c>
      <c r="E12" s="68">
        <v>0</v>
      </c>
      <c r="F12" s="126">
        <v>3568550</v>
      </c>
      <c r="G12" s="122"/>
      <c r="H12" s="122"/>
      <c r="I12" s="122"/>
      <c r="J12" s="12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/>
      <c r="HJ12"/>
      <c r="HK12"/>
      <c r="HL12"/>
      <c r="HM12"/>
      <c r="HN12"/>
      <c r="HO12"/>
      <c r="HP12"/>
      <c r="HQ12" s="32"/>
      <c r="HR12"/>
      <c r="HS12"/>
      <c r="HT12"/>
      <c r="HU12"/>
      <c r="HV12"/>
      <c r="HW12"/>
      <c r="HX12"/>
      <c r="HY12"/>
      <c r="HZ12"/>
    </row>
    <row r="13" spans="1:234" s="16" customFormat="1" ht="29.25" customHeight="1">
      <c r="A13" s="64">
        <f>+GENERAL!A12</f>
        <v>774</v>
      </c>
      <c r="B13" s="63" t="s">
        <v>63</v>
      </c>
      <c r="C13" s="61" t="str">
        <f>GENERAL!C12</f>
        <v>GERENTE SERVICIO CIVIL  3</v>
      </c>
      <c r="D13" s="61">
        <v>1510550</v>
      </c>
      <c r="E13" s="61">
        <v>29014</v>
      </c>
      <c r="F13" s="126">
        <v>3146663</v>
      </c>
      <c r="G13" s="122"/>
      <c r="H13" s="122"/>
      <c r="I13" s="122"/>
      <c r="J13" s="12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/>
      <c r="HJ13"/>
      <c r="HK13"/>
      <c r="HL13"/>
      <c r="HM13"/>
      <c r="HN13"/>
      <c r="HO13"/>
      <c r="HP13"/>
      <c r="HQ13" s="32"/>
      <c r="HR13"/>
      <c r="HS13"/>
      <c r="HT13"/>
      <c r="HU13"/>
      <c r="HV13"/>
      <c r="HW13"/>
      <c r="HX13"/>
      <c r="HY13"/>
      <c r="HZ13"/>
    </row>
    <row r="14" spans="1:234" s="16" customFormat="1" ht="29.25" customHeight="1">
      <c r="A14" s="64">
        <f>+GENERAL!A13</f>
        <v>737</v>
      </c>
      <c r="B14" s="63" t="s">
        <v>64</v>
      </c>
      <c r="C14" s="61" t="str">
        <f>+GENERAL!C13</f>
        <v>GERENTE SERVICIO CIVIL 2</v>
      </c>
      <c r="D14" s="61">
        <v>1324750</v>
      </c>
      <c r="E14" s="61">
        <v>25409</v>
      </c>
      <c r="F14" s="126">
        <v>2731066</v>
      </c>
      <c r="G14" s="123"/>
      <c r="H14" s="123"/>
      <c r="I14" s="123"/>
      <c r="J14" s="123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/>
      <c r="HJ14"/>
      <c r="HK14"/>
      <c r="HL14"/>
      <c r="HM14"/>
      <c r="HN14"/>
      <c r="HO14"/>
      <c r="HP14"/>
      <c r="HQ14" s="32"/>
      <c r="HR14"/>
      <c r="HS14"/>
      <c r="HT14"/>
      <c r="HU14"/>
      <c r="HV14"/>
      <c r="HW14"/>
      <c r="HX14"/>
      <c r="HY14"/>
      <c r="HZ14"/>
    </row>
    <row r="15" spans="1:234" s="16" customFormat="1" ht="29.25" customHeight="1">
      <c r="A15" s="64">
        <f>+GENERAL!A14</f>
        <v>707</v>
      </c>
      <c r="B15" s="63" t="s">
        <v>65</v>
      </c>
      <c r="C15" s="61" t="str">
        <f>GENERAL!C14</f>
        <v>GERENTE SERVICIO CIVIL  1</v>
      </c>
      <c r="D15" s="61">
        <v>1193700</v>
      </c>
      <c r="E15" s="61">
        <v>22867</v>
      </c>
      <c r="F15" s="126">
        <v>2393108</v>
      </c>
      <c r="G15" s="123"/>
      <c r="H15" s="123"/>
      <c r="I15" s="123"/>
      <c r="J15" s="123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/>
      <c r="HJ15"/>
      <c r="HK15"/>
      <c r="HL15"/>
      <c r="HM15"/>
      <c r="HN15"/>
      <c r="HO15"/>
      <c r="HP15"/>
      <c r="HQ15" s="32"/>
      <c r="HR15"/>
      <c r="HS15"/>
      <c r="HT15"/>
      <c r="HU15"/>
      <c r="HV15"/>
      <c r="HW15"/>
      <c r="HX15"/>
      <c r="HY15"/>
      <c r="HZ15"/>
    </row>
    <row r="16" spans="1:234" s="16" customFormat="1" ht="29.25" customHeight="1">
      <c r="A16" s="64">
        <f>+GENERAL!A14</f>
        <v>707</v>
      </c>
      <c r="B16" s="63" t="s">
        <v>66</v>
      </c>
      <c r="C16" s="61" t="str">
        <f>GENERAL!C14</f>
        <v>GERENTE SERVICIO CIVIL  1</v>
      </c>
      <c r="D16" s="61">
        <v>1193700</v>
      </c>
      <c r="E16" s="61">
        <v>22867</v>
      </c>
      <c r="F16" s="126">
        <v>2393108</v>
      </c>
      <c r="G16" s="123"/>
      <c r="H16" s="123"/>
      <c r="I16" s="123"/>
      <c r="J16" s="123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/>
      <c r="HJ16"/>
      <c r="HK16"/>
      <c r="HL16"/>
      <c r="HM16"/>
      <c r="HN16"/>
      <c r="HO16"/>
      <c r="HP16"/>
      <c r="HQ16" s="32"/>
      <c r="HR16"/>
      <c r="HS16"/>
      <c r="HT16"/>
      <c r="HU16"/>
      <c r="HV16"/>
      <c r="HW16"/>
      <c r="HX16"/>
      <c r="HY16"/>
      <c r="HZ16"/>
    </row>
    <row r="17" spans="1:234" s="16" customFormat="1" ht="29.25" customHeight="1">
      <c r="A17" s="64">
        <f>+GENERAL!A15</f>
        <v>653</v>
      </c>
      <c r="B17" s="63" t="s">
        <v>67</v>
      </c>
      <c r="C17" s="61" t="str">
        <f>GENERAL!C15</f>
        <v>PROFESIONAL JEFE SERVICIO CIVIL  3</v>
      </c>
      <c r="D17" s="61">
        <v>976450</v>
      </c>
      <c r="E17" s="61">
        <v>18652</v>
      </c>
      <c r="F17" s="126">
        <v>2036882</v>
      </c>
      <c r="G17" s="123"/>
      <c r="H17" s="123"/>
      <c r="I17" s="123"/>
      <c r="J17" s="123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/>
      <c r="HJ17"/>
      <c r="HK17"/>
      <c r="HL17"/>
      <c r="HM17"/>
      <c r="HN17"/>
      <c r="HO17"/>
      <c r="HP17"/>
      <c r="HQ17" s="32"/>
      <c r="HR17"/>
      <c r="HS17"/>
      <c r="HT17"/>
      <c r="HU17"/>
      <c r="HV17"/>
      <c r="HW17"/>
      <c r="HX17"/>
      <c r="HY17"/>
      <c r="HZ17"/>
    </row>
    <row r="18" spans="1:10" ht="29.25" customHeight="1">
      <c r="A18" s="64">
        <f>+GENERAL!A16</f>
        <v>635</v>
      </c>
      <c r="B18" s="63" t="s">
        <v>68</v>
      </c>
      <c r="C18" s="61" t="str">
        <f>GENERAL!C16</f>
        <v>PROFESIONAL JEFE SERVICIO CIVIL  2</v>
      </c>
      <c r="D18" s="61">
        <v>895400</v>
      </c>
      <c r="E18" s="61">
        <v>17080</v>
      </c>
      <c r="F18" s="126">
        <v>1758295</v>
      </c>
      <c r="G18" s="124"/>
      <c r="H18" s="124"/>
      <c r="I18" s="124"/>
      <c r="J18" s="124"/>
    </row>
    <row r="19" spans="1:10" ht="29.25" customHeight="1">
      <c r="A19" s="64">
        <f>+GENERAL!A17</f>
        <v>595</v>
      </c>
      <c r="B19" s="63" t="s">
        <v>69</v>
      </c>
      <c r="C19" s="61" t="str">
        <f>GENERAL!C17</f>
        <v>PROFESIONAL SERVICIO CIVIL  3</v>
      </c>
      <c r="D19" s="61">
        <v>767450</v>
      </c>
      <c r="E19" s="61">
        <v>14598</v>
      </c>
      <c r="F19" s="126">
        <v>1598450</v>
      </c>
      <c r="G19" s="124"/>
      <c r="H19" s="124"/>
      <c r="I19" s="124"/>
      <c r="J19" s="124"/>
    </row>
    <row r="20" spans="1:10" ht="29.25" customHeight="1">
      <c r="A20" s="64">
        <f>+GENERAL!A18</f>
        <v>529</v>
      </c>
      <c r="B20" s="63" t="s">
        <v>70</v>
      </c>
      <c r="C20" s="61" t="str">
        <f>GENERAL!C18</f>
        <v>PROFESIONAL SERVICIO CIVIL  1-B</v>
      </c>
      <c r="D20" s="61">
        <v>625400</v>
      </c>
      <c r="E20" s="61">
        <v>11837</v>
      </c>
      <c r="F20" s="126">
        <v>1205688</v>
      </c>
      <c r="G20" s="124"/>
      <c r="H20" s="124"/>
      <c r="I20" s="124"/>
      <c r="J20" s="124"/>
    </row>
    <row r="21" spans="1:10" ht="29.25" customHeight="1">
      <c r="A21" s="64">
        <f>+GENERAL!A19</f>
        <v>467</v>
      </c>
      <c r="B21" s="63" t="s">
        <v>71</v>
      </c>
      <c r="C21" s="61" t="str">
        <f>GENERAL!C19</f>
        <v>PROFESIONAL SERVICIO CIVIL  1-A</v>
      </c>
      <c r="D21" s="61">
        <v>534050</v>
      </c>
      <c r="E21" s="61">
        <v>10060</v>
      </c>
      <c r="F21" s="126">
        <v>904266</v>
      </c>
      <c r="G21" s="124"/>
      <c r="H21" s="124"/>
      <c r="I21" s="124"/>
      <c r="J21" s="124"/>
    </row>
    <row r="22" spans="1:10" ht="29.25" customHeight="1">
      <c r="A22" s="64">
        <f>+GENERAL!A20</f>
        <v>341</v>
      </c>
      <c r="B22" s="63" t="s">
        <v>72</v>
      </c>
      <c r="C22" s="61" t="str">
        <f>GENERAL!C20</f>
        <v>TECNICO SERVICIO CIVIL 3</v>
      </c>
      <c r="D22" s="61">
        <v>443000</v>
      </c>
      <c r="E22" s="61">
        <v>10859</v>
      </c>
      <c r="F22" s="126">
        <v>780957</v>
      </c>
      <c r="G22" s="125"/>
      <c r="H22" s="125"/>
      <c r="I22" s="125"/>
      <c r="J22" s="125"/>
    </row>
    <row r="23" spans="1:10" ht="29.25" customHeight="1">
      <c r="A23" s="64">
        <f>+GENERAL!A20</f>
        <v>341</v>
      </c>
      <c r="B23" s="63" t="s">
        <v>73</v>
      </c>
      <c r="C23" s="61" t="str">
        <f>GENERAL!C20</f>
        <v>TECNICO SERVICIO CIVIL 3</v>
      </c>
      <c r="D23" s="61">
        <v>443000</v>
      </c>
      <c r="E23" s="61">
        <v>10859</v>
      </c>
      <c r="F23" s="126">
        <v>780957</v>
      </c>
      <c r="G23" s="125"/>
      <c r="H23" s="125"/>
      <c r="I23" s="125"/>
      <c r="J23" s="125"/>
    </row>
    <row r="24" spans="1:10" ht="29.25" customHeight="1">
      <c r="A24" s="65">
        <f>+GENERAL!A20</f>
        <v>341</v>
      </c>
      <c r="B24" s="63" t="s">
        <v>74</v>
      </c>
      <c r="C24" s="61" t="str">
        <f>GENERAL!C20</f>
        <v>TECNICO SERVICIO CIVIL 3</v>
      </c>
      <c r="D24" s="61">
        <v>443000</v>
      </c>
      <c r="E24" s="61">
        <v>10859</v>
      </c>
      <c r="F24" s="126">
        <v>780957</v>
      </c>
      <c r="G24" s="125"/>
      <c r="H24" s="125"/>
      <c r="I24" s="125"/>
      <c r="J24" s="125"/>
    </row>
    <row r="25" spans="2:5" ht="29.25" customHeight="1">
      <c r="B25" s="170"/>
      <c r="C25" s="170"/>
      <c r="D25" s="170"/>
      <c r="E25" s="170"/>
    </row>
  </sheetData>
  <sheetProtection selectLockedCells="1" selectUnlockedCells="1"/>
  <mergeCells count="13">
    <mergeCell ref="A1:F1"/>
    <mergeCell ref="A2:F2"/>
    <mergeCell ref="A4:F4"/>
    <mergeCell ref="A6:F6"/>
    <mergeCell ref="F9:F10"/>
    <mergeCell ref="B7:E7"/>
    <mergeCell ref="B25:E25"/>
    <mergeCell ref="A9:A11"/>
    <mergeCell ref="B9:B11"/>
    <mergeCell ref="C9:C11"/>
    <mergeCell ref="B5:E5"/>
    <mergeCell ref="D9:E9"/>
    <mergeCell ref="D10:E10"/>
  </mergeCells>
  <printOptions horizontalCentered="1"/>
  <pageMargins left="1.1361811023622046" right="0.15748031496062992" top="0.8267716535433072" bottom="0" header="0.5118110236220472" footer="0.5118110236220472"/>
  <pageSetup horizontalDpi="600" verticalDpi="600" orientation="landscape" paperSize="9" scale="66" r:id="rId2"/>
  <colBreaks count="1" manualBreakCount="1">
    <brk id="10" max="2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H19"/>
  <sheetViews>
    <sheetView showGridLines="0" view="pageBreakPreview" zoomScale="72" zoomScaleNormal="72" zoomScaleSheetLayoutView="72" zoomScalePageLayoutView="0" workbookViewId="0" topLeftCell="A1">
      <selection activeCell="A6" sqref="A6:F6"/>
    </sheetView>
  </sheetViews>
  <sheetFormatPr defaultColWidth="10.75390625" defaultRowHeight="13.5"/>
  <cols>
    <col min="1" max="1" width="10.375" style="0" customWidth="1"/>
    <col min="2" max="2" width="44.75390625" style="0" customWidth="1"/>
    <col min="3" max="3" width="33.50390625" style="0" customWidth="1"/>
    <col min="4" max="5" width="11.875" style="0" customWidth="1"/>
    <col min="6" max="6" width="20.75390625" style="0" customWidth="1"/>
    <col min="7" max="7" width="21.125" style="0" bestFit="1" customWidth="1"/>
    <col min="8" max="9" width="11.75390625" style="0" bestFit="1" customWidth="1"/>
  </cols>
  <sheetData>
    <row r="1" spans="1:6" ht="16.5" customHeight="1">
      <c r="A1" s="177" t="s">
        <v>0</v>
      </c>
      <c r="B1" s="177"/>
      <c r="C1" s="177"/>
      <c r="D1" s="177"/>
      <c r="E1" s="177"/>
      <c r="F1" s="177"/>
    </row>
    <row r="2" spans="1:6" ht="15">
      <c r="A2" s="177" t="s">
        <v>1</v>
      </c>
      <c r="B2" s="177"/>
      <c r="C2" s="177"/>
      <c r="D2" s="177"/>
      <c r="E2" s="177"/>
      <c r="F2" s="177"/>
    </row>
    <row r="3" spans="1:6" ht="28.5" customHeight="1">
      <c r="A3" s="27"/>
      <c r="B3" s="27"/>
      <c r="C3" s="27"/>
      <c r="D3" s="27"/>
      <c r="E3" s="27"/>
      <c r="F3" s="27"/>
    </row>
    <row r="4" spans="1:6" ht="37.5" customHeight="1">
      <c r="A4" s="180" t="s">
        <v>75</v>
      </c>
      <c r="B4" s="180"/>
      <c r="C4" s="180"/>
      <c r="D4" s="180"/>
      <c r="E4" s="180"/>
      <c r="F4" s="180"/>
    </row>
    <row r="5" spans="1:5" ht="15">
      <c r="A5" s="32"/>
      <c r="B5" s="171"/>
      <c r="C5" s="171"/>
      <c r="D5" s="171"/>
      <c r="E5" s="171"/>
    </row>
    <row r="6" spans="1:6" ht="20.25">
      <c r="A6" s="174" t="s">
        <v>76</v>
      </c>
      <c r="B6" s="174"/>
      <c r="C6" s="174"/>
      <c r="D6" s="174"/>
      <c r="E6" s="174"/>
      <c r="F6" s="174"/>
    </row>
    <row r="7" spans="1:5" ht="15">
      <c r="A7" s="32"/>
      <c r="B7" s="177"/>
      <c r="C7" s="177"/>
      <c r="D7" s="177"/>
      <c r="E7" s="177"/>
    </row>
    <row r="8" spans="1:5" ht="15">
      <c r="A8" s="12"/>
      <c r="B8" s="13"/>
      <c r="C8" s="14"/>
      <c r="D8" s="15"/>
      <c r="E8" s="15"/>
    </row>
    <row r="9" spans="1:5" ht="15.75" thickBot="1">
      <c r="A9" s="12"/>
      <c r="B9" s="13"/>
      <c r="C9" s="14"/>
      <c r="D9" s="15"/>
      <c r="E9" s="15"/>
    </row>
    <row r="10" spans="1:6" ht="23.25" customHeight="1" thickBot="1">
      <c r="A10" s="163" t="s">
        <v>4</v>
      </c>
      <c r="B10" s="160" t="s">
        <v>5</v>
      </c>
      <c r="C10" s="157" t="s">
        <v>6</v>
      </c>
      <c r="D10" s="168" t="s">
        <v>7</v>
      </c>
      <c r="E10" s="169"/>
      <c r="F10" s="178" t="s">
        <v>138</v>
      </c>
    </row>
    <row r="11" spans="1:6" ht="73.5" customHeight="1" thickBot="1">
      <c r="A11" s="164"/>
      <c r="B11" s="161"/>
      <c r="C11" s="158"/>
      <c r="D11" s="168" t="s">
        <v>8</v>
      </c>
      <c r="E11" s="169"/>
      <c r="F11" s="179"/>
    </row>
    <row r="12" spans="1:6" ht="76.5" customHeight="1" thickBot="1">
      <c r="A12" s="165"/>
      <c r="B12" s="162"/>
      <c r="C12" s="159"/>
      <c r="D12" s="41" t="s">
        <v>9</v>
      </c>
      <c r="E12" s="57" t="s">
        <v>10</v>
      </c>
      <c r="F12" s="135" t="s">
        <v>136</v>
      </c>
    </row>
    <row r="13" spans="1:7" ht="28.5" customHeight="1">
      <c r="A13" s="107">
        <v>420</v>
      </c>
      <c r="B13" s="71" t="s">
        <v>77</v>
      </c>
      <c r="C13" s="71" t="s">
        <v>78</v>
      </c>
      <c r="D13" s="72">
        <v>485950</v>
      </c>
      <c r="E13" s="72">
        <v>11949</v>
      </c>
      <c r="F13" s="138">
        <v>881431</v>
      </c>
      <c r="G13" s="24"/>
    </row>
    <row r="14" spans="1:6" ht="29.25" customHeight="1">
      <c r="A14" s="64">
        <v>420</v>
      </c>
      <c r="B14" s="69" t="s">
        <v>79</v>
      </c>
      <c r="C14" s="69" t="s">
        <v>78</v>
      </c>
      <c r="D14" s="70">
        <v>485950</v>
      </c>
      <c r="E14" s="70">
        <v>11949</v>
      </c>
      <c r="F14" s="138">
        <v>881431</v>
      </c>
    </row>
    <row r="15" spans="1:7" ht="29.25" customHeight="1">
      <c r="A15" s="64">
        <v>355</v>
      </c>
      <c r="B15" s="69" t="s">
        <v>80</v>
      </c>
      <c r="C15" s="69" t="s">
        <v>78</v>
      </c>
      <c r="D15" s="70">
        <v>446350</v>
      </c>
      <c r="E15" s="70">
        <v>10944</v>
      </c>
      <c r="F15" s="139">
        <v>817493</v>
      </c>
      <c r="G15" s="24"/>
    </row>
    <row r="16" spans="1:7" ht="29.25" customHeight="1">
      <c r="A16" s="64">
        <v>355</v>
      </c>
      <c r="B16" s="69" t="s">
        <v>81</v>
      </c>
      <c r="C16" s="69" t="s">
        <v>78</v>
      </c>
      <c r="D16" s="70">
        <v>446350</v>
      </c>
      <c r="E16" s="70">
        <v>10944</v>
      </c>
      <c r="F16" s="139">
        <v>817493</v>
      </c>
      <c r="G16" s="24"/>
    </row>
    <row r="17" spans="1:8" ht="29.25" customHeight="1">
      <c r="A17" s="64">
        <v>279</v>
      </c>
      <c r="B17" s="69" t="s">
        <v>82</v>
      </c>
      <c r="C17" s="69" t="s">
        <v>78</v>
      </c>
      <c r="D17" s="70">
        <v>410550</v>
      </c>
      <c r="E17" s="70">
        <v>10034</v>
      </c>
      <c r="F17" s="139">
        <v>625679</v>
      </c>
      <c r="G17" s="24"/>
      <c r="H17" s="24"/>
    </row>
    <row r="18" spans="1:6" ht="29.25" customHeight="1">
      <c r="A18" s="64">
        <v>279</v>
      </c>
      <c r="B18" s="69" t="s">
        <v>83</v>
      </c>
      <c r="C18" s="69" t="s">
        <v>78</v>
      </c>
      <c r="D18" s="61">
        <v>410550</v>
      </c>
      <c r="E18" s="70">
        <v>10034</v>
      </c>
      <c r="F18" s="139">
        <v>625679</v>
      </c>
    </row>
    <row r="19" spans="2:5" ht="15.75" customHeight="1">
      <c r="B19" s="170"/>
      <c r="C19" s="170"/>
      <c r="D19" s="170"/>
      <c r="E19" s="170"/>
    </row>
  </sheetData>
  <sheetProtection selectLockedCells="1" selectUnlockedCells="1"/>
  <mergeCells count="13">
    <mergeCell ref="B19:E19"/>
    <mergeCell ref="C10:C12"/>
    <mergeCell ref="F10:F11"/>
    <mergeCell ref="D11:E11"/>
    <mergeCell ref="A1:F1"/>
    <mergeCell ref="A2:F2"/>
    <mergeCell ref="A4:F4"/>
    <mergeCell ref="A6:F6"/>
    <mergeCell ref="A10:A12"/>
    <mergeCell ref="B10:B12"/>
    <mergeCell ref="B5:E5"/>
    <mergeCell ref="B7:E7"/>
    <mergeCell ref="D10:E10"/>
  </mergeCells>
  <printOptions horizontalCentered="1"/>
  <pageMargins left="1.0968110236220472" right="0.11811023622047245" top="0.9448818897637796" bottom="0" header="0.5118110236220472" footer="0.5118110236220472"/>
  <pageSetup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18"/>
  <sheetViews>
    <sheetView showGridLines="0" view="pageBreakPreview" zoomScaleNormal="87" zoomScaleSheetLayoutView="100" zoomScalePageLayoutView="0" workbookViewId="0" topLeftCell="A1">
      <selection activeCell="A4" sqref="A4:G4"/>
    </sheetView>
  </sheetViews>
  <sheetFormatPr defaultColWidth="10.75390625" defaultRowHeight="13.5"/>
  <cols>
    <col min="1" max="1" width="10.375" style="0" customWidth="1"/>
    <col min="2" max="2" width="57.75390625" style="0" customWidth="1"/>
    <col min="3" max="3" width="31.25390625" style="0" customWidth="1"/>
    <col min="4" max="4" width="12.125" style="0" customWidth="1"/>
    <col min="5" max="5" width="10.625" style="0" customWidth="1"/>
    <col min="6" max="6" width="13.25390625" style="0" hidden="1" customWidth="1"/>
    <col min="7" max="7" width="27.875" style="0" customWidth="1"/>
    <col min="8" max="8" width="14.875" style="0" bestFit="1" customWidth="1"/>
  </cols>
  <sheetData>
    <row r="1" spans="1:7" ht="19.5" customHeight="1">
      <c r="A1" s="181" t="s">
        <v>0</v>
      </c>
      <c r="B1" s="181"/>
      <c r="C1" s="181"/>
      <c r="D1" s="181"/>
      <c r="E1" s="181"/>
      <c r="F1" s="181"/>
      <c r="G1" s="181"/>
    </row>
    <row r="2" spans="1:7" ht="19.5" customHeight="1">
      <c r="A2" s="181" t="s">
        <v>1</v>
      </c>
      <c r="B2" s="181"/>
      <c r="C2" s="181"/>
      <c r="D2" s="181"/>
      <c r="E2" s="181"/>
      <c r="F2" s="181"/>
      <c r="G2" s="181"/>
    </row>
    <row r="3" spans="1:7" ht="19.5" customHeight="1">
      <c r="A3" s="28"/>
      <c r="B3" s="28"/>
      <c r="C3" s="28"/>
      <c r="D3" s="28"/>
      <c r="E3" s="28"/>
      <c r="F3" s="28"/>
      <c r="G3" s="28"/>
    </row>
    <row r="4" spans="1:7" ht="54" customHeight="1">
      <c r="A4" s="182" t="s">
        <v>84</v>
      </c>
      <c r="B4" s="182"/>
      <c r="C4" s="182"/>
      <c r="D4" s="182"/>
      <c r="E4" s="182"/>
      <c r="F4" s="182"/>
      <c r="G4" s="182"/>
    </row>
    <row r="5" spans="1:5" ht="19.5" customHeight="1">
      <c r="A5" s="108"/>
      <c r="B5" s="184"/>
      <c r="C5" s="184"/>
      <c r="D5" s="184"/>
      <c r="E5" s="184"/>
    </row>
    <row r="6" spans="1:7" ht="19.5" customHeight="1">
      <c r="A6" s="193" t="s">
        <v>85</v>
      </c>
      <c r="B6" s="193"/>
      <c r="C6" s="193"/>
      <c r="D6" s="193"/>
      <c r="E6" s="193"/>
      <c r="F6" s="193"/>
      <c r="G6" s="193"/>
    </row>
    <row r="7" spans="1:5" ht="19.5" customHeight="1">
      <c r="A7" s="108"/>
      <c r="B7" s="181"/>
      <c r="C7" s="181"/>
      <c r="D7" s="181"/>
      <c r="E7" s="181"/>
    </row>
    <row r="8" spans="1:5" ht="19.5" customHeight="1" thickBot="1">
      <c r="A8" s="25"/>
      <c r="B8" s="25"/>
      <c r="C8" s="25"/>
      <c r="D8" s="25"/>
      <c r="E8" s="25"/>
    </row>
    <row r="9" spans="1:7" ht="23.25" customHeight="1" thickBot="1">
      <c r="A9" s="185" t="s">
        <v>4</v>
      </c>
      <c r="B9" s="188" t="s">
        <v>5</v>
      </c>
      <c r="C9" s="188" t="s">
        <v>6</v>
      </c>
      <c r="D9" s="191" t="s">
        <v>86</v>
      </c>
      <c r="E9" s="191"/>
      <c r="F9" s="83"/>
      <c r="G9" s="178" t="s">
        <v>140</v>
      </c>
    </row>
    <row r="10" spans="1:7" ht="23.25" customHeight="1" thickBot="1" thickTop="1">
      <c r="A10" s="186"/>
      <c r="B10" s="189"/>
      <c r="C10" s="189"/>
      <c r="D10" s="192"/>
      <c r="E10" s="192"/>
      <c r="F10" s="84"/>
      <c r="G10" s="183"/>
    </row>
    <row r="11" spans="1:7" ht="79.5" customHeight="1" thickBot="1" thickTop="1">
      <c r="A11" s="187"/>
      <c r="B11" s="190"/>
      <c r="C11" s="190"/>
      <c r="D11" s="94" t="s">
        <v>9</v>
      </c>
      <c r="E11" s="94" t="s">
        <v>10</v>
      </c>
      <c r="F11" s="85"/>
      <c r="G11" s="135" t="s">
        <v>136</v>
      </c>
    </row>
    <row r="12" spans="1:7" ht="29.25" customHeight="1">
      <c r="A12" s="78" t="s">
        <v>60</v>
      </c>
      <c r="B12" s="79" t="s">
        <v>87</v>
      </c>
      <c r="C12" s="79" t="s">
        <v>88</v>
      </c>
      <c r="D12" s="80">
        <v>901358</v>
      </c>
      <c r="E12" s="81">
        <v>17487</v>
      </c>
      <c r="F12" s="82">
        <v>49575</v>
      </c>
      <c r="G12" s="138">
        <v>1525378</v>
      </c>
    </row>
    <row r="13" spans="1:7" ht="45" customHeight="1">
      <c r="A13" s="73" t="s">
        <v>60</v>
      </c>
      <c r="B13" s="132" t="s">
        <v>139</v>
      </c>
      <c r="C13" s="74" t="s">
        <v>89</v>
      </c>
      <c r="D13" s="75">
        <v>1039630</v>
      </c>
      <c r="E13" s="76">
        <v>20169</v>
      </c>
      <c r="F13" s="77">
        <v>57180</v>
      </c>
      <c r="G13" s="138">
        <v>2457046</v>
      </c>
    </row>
    <row r="14" spans="1:8" ht="29.25" customHeight="1">
      <c r="A14" s="73" t="s">
        <v>60</v>
      </c>
      <c r="B14" s="74" t="s">
        <v>90</v>
      </c>
      <c r="C14" s="74" t="s">
        <v>91</v>
      </c>
      <c r="D14" s="75">
        <v>1009349</v>
      </c>
      <c r="E14" s="76">
        <v>19582</v>
      </c>
      <c r="F14" s="77">
        <v>55514</v>
      </c>
      <c r="G14" s="138">
        <v>2132789</v>
      </c>
      <c r="H14" s="24"/>
    </row>
    <row r="15" spans="1:7" ht="29.25" customHeight="1">
      <c r="A15" s="73" t="s">
        <v>60</v>
      </c>
      <c r="B15" s="74" t="s">
        <v>92</v>
      </c>
      <c r="C15" s="74" t="s">
        <v>93</v>
      </c>
      <c r="D15" s="75">
        <v>979946</v>
      </c>
      <c r="E15" s="76">
        <v>19011</v>
      </c>
      <c r="F15" s="77">
        <v>53897</v>
      </c>
      <c r="G15" s="138">
        <v>1845068</v>
      </c>
    </row>
    <row r="16" spans="1:7" ht="29.25" customHeight="1">
      <c r="A16" s="73" t="s">
        <v>60</v>
      </c>
      <c r="B16" s="74" t="s">
        <v>94</v>
      </c>
      <c r="C16" s="74" t="s">
        <v>95</v>
      </c>
      <c r="D16" s="75">
        <v>951406</v>
      </c>
      <c r="E16" s="76">
        <v>18458</v>
      </c>
      <c r="F16" s="77">
        <v>52327</v>
      </c>
      <c r="G16" s="138">
        <v>1625852</v>
      </c>
    </row>
    <row r="17" spans="1:7" ht="29.25" customHeight="1">
      <c r="A17" s="73" t="s">
        <v>60</v>
      </c>
      <c r="B17" s="74" t="s">
        <v>96</v>
      </c>
      <c r="C17" s="74" t="s">
        <v>97</v>
      </c>
      <c r="D17" s="75">
        <v>831268</v>
      </c>
      <c r="E17" s="76">
        <v>16127</v>
      </c>
      <c r="F17" s="77">
        <v>45720</v>
      </c>
      <c r="G17" s="138">
        <v>1356399</v>
      </c>
    </row>
    <row r="18" spans="1:7" ht="29.25" customHeight="1">
      <c r="A18" s="73" t="s">
        <v>60</v>
      </c>
      <c r="B18" s="74" t="s">
        <v>98</v>
      </c>
      <c r="C18" s="74" t="s">
        <v>99</v>
      </c>
      <c r="D18" s="75">
        <v>861315</v>
      </c>
      <c r="E18" s="76">
        <v>16710</v>
      </c>
      <c r="F18" s="77">
        <v>47372</v>
      </c>
      <c r="G18" s="138">
        <v>1402069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 selectLockedCells="1" selectUnlockedCells="1"/>
  <mergeCells count="11">
    <mergeCell ref="A1:G1"/>
    <mergeCell ref="A2:G2"/>
    <mergeCell ref="A4:G4"/>
    <mergeCell ref="G9:G10"/>
    <mergeCell ref="B7:E7"/>
    <mergeCell ref="B5:E5"/>
    <mergeCell ref="A9:A11"/>
    <mergeCell ref="B9:B11"/>
    <mergeCell ref="C9:C11"/>
    <mergeCell ref="D9:E10"/>
    <mergeCell ref="A6:G6"/>
  </mergeCells>
  <printOptions horizontalCentered="1"/>
  <pageMargins left="0.9737007874015748" right="0.3937007874015748" top="1.062992125984252" bottom="0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F22"/>
  <sheetViews>
    <sheetView showGridLines="0" view="pageBreakPreview" zoomScale="80" zoomScaleNormal="90" zoomScaleSheetLayoutView="80" zoomScalePageLayoutView="0" workbookViewId="0" topLeftCell="A3">
      <selection activeCell="A6" sqref="A6:F6"/>
    </sheetView>
  </sheetViews>
  <sheetFormatPr defaultColWidth="10.75390625" defaultRowHeight="13.5"/>
  <cols>
    <col min="1" max="1" width="10.375" style="0" customWidth="1"/>
    <col min="2" max="2" width="48.125" style="0" customWidth="1"/>
    <col min="3" max="3" width="45.625" style="0" customWidth="1"/>
    <col min="4" max="5" width="12.00390625" style="0" customWidth="1"/>
    <col min="6" max="6" width="20.75390625" style="0" customWidth="1"/>
  </cols>
  <sheetData>
    <row r="1" spans="1:6" ht="27.75" customHeight="1">
      <c r="A1" s="177" t="s">
        <v>0</v>
      </c>
      <c r="B1" s="177"/>
      <c r="C1" s="177"/>
      <c r="D1" s="177"/>
      <c r="E1" s="177"/>
      <c r="F1" s="177"/>
    </row>
    <row r="2" spans="1:6" ht="19.5" customHeight="1">
      <c r="A2" s="177" t="s">
        <v>1</v>
      </c>
      <c r="B2" s="177"/>
      <c r="C2" s="177"/>
      <c r="D2" s="177"/>
      <c r="E2" s="177"/>
      <c r="F2" s="177"/>
    </row>
    <row r="3" spans="1:5" ht="15" customHeight="1">
      <c r="A3" s="27"/>
      <c r="B3" s="27"/>
      <c r="C3" s="27"/>
      <c r="D3" s="27"/>
      <c r="E3" s="27"/>
    </row>
    <row r="4" spans="1:6" ht="15">
      <c r="A4" s="195" t="s">
        <v>100</v>
      </c>
      <c r="B4" s="195"/>
      <c r="C4" s="195"/>
      <c r="D4" s="195"/>
      <c r="E4" s="195"/>
      <c r="F4" s="195"/>
    </row>
    <row r="5" spans="1:5" ht="15">
      <c r="A5" s="32"/>
      <c r="B5" s="171"/>
      <c r="C5" s="171"/>
      <c r="D5" s="171"/>
      <c r="E5" s="171"/>
    </row>
    <row r="6" spans="1:6" ht="20.25">
      <c r="A6" s="174" t="s">
        <v>101</v>
      </c>
      <c r="B6" s="174"/>
      <c r="C6" s="174"/>
      <c r="D6" s="174"/>
      <c r="E6" s="174"/>
      <c r="F6" s="174"/>
    </row>
    <row r="7" spans="1:5" ht="15">
      <c r="A7" s="32"/>
      <c r="B7" s="177"/>
      <c r="C7" s="177"/>
      <c r="D7" s="177"/>
      <c r="E7" s="177"/>
    </row>
    <row r="8" spans="1:3" ht="14.25" thickBot="1">
      <c r="A8" s="19"/>
      <c r="B8" s="109"/>
      <c r="C8" s="109"/>
    </row>
    <row r="9" spans="1:6" ht="23.25" customHeight="1" thickBot="1">
      <c r="A9" s="185" t="s">
        <v>4</v>
      </c>
      <c r="B9" s="188" t="s">
        <v>5</v>
      </c>
      <c r="C9" s="188" t="s">
        <v>6</v>
      </c>
      <c r="D9" s="191" t="s">
        <v>102</v>
      </c>
      <c r="E9" s="191"/>
      <c r="F9" s="178" t="s">
        <v>141</v>
      </c>
    </row>
    <row r="10" spans="1:6" ht="23.25" customHeight="1" thickBot="1" thickTop="1">
      <c r="A10" s="186"/>
      <c r="B10" s="189"/>
      <c r="C10" s="189"/>
      <c r="D10" s="192"/>
      <c r="E10" s="192"/>
      <c r="F10" s="183"/>
    </row>
    <row r="11" spans="1:6" ht="79.5" customHeight="1" thickBot="1" thickTop="1">
      <c r="A11" s="187"/>
      <c r="B11" s="190"/>
      <c r="C11" s="190"/>
      <c r="D11" s="94" t="s">
        <v>9</v>
      </c>
      <c r="E11" s="94" t="s">
        <v>10</v>
      </c>
      <c r="F11" s="135" t="s">
        <v>136</v>
      </c>
    </row>
    <row r="12" spans="1:6" ht="25.5" customHeight="1">
      <c r="A12" s="110" t="s">
        <v>60</v>
      </c>
      <c r="B12" s="88" t="s">
        <v>103</v>
      </c>
      <c r="C12" s="89" t="s">
        <v>104</v>
      </c>
      <c r="D12" s="68">
        <v>2931121</v>
      </c>
      <c r="E12" s="30">
        <v>0</v>
      </c>
      <c r="F12" s="134">
        <v>3965050</v>
      </c>
    </row>
    <row r="13" spans="1:6" ht="25.5" customHeight="1">
      <c r="A13" s="111" t="s">
        <v>60</v>
      </c>
      <c r="B13" s="59" t="s">
        <v>105</v>
      </c>
      <c r="C13" s="87" t="s">
        <v>106</v>
      </c>
      <c r="D13" s="61">
        <v>2348711</v>
      </c>
      <c r="E13" s="29">
        <v>0</v>
      </c>
      <c r="F13" s="134">
        <v>3568550</v>
      </c>
    </row>
    <row r="14" spans="1:6" ht="25.5" customHeight="1">
      <c r="A14" s="111" t="s">
        <v>60</v>
      </c>
      <c r="B14" s="59" t="s">
        <v>107</v>
      </c>
      <c r="C14" s="87" t="s">
        <v>108</v>
      </c>
      <c r="D14" s="61">
        <v>2329384</v>
      </c>
      <c r="E14" s="29">
        <v>0</v>
      </c>
      <c r="F14" s="134">
        <v>3390150</v>
      </c>
    </row>
    <row r="15" spans="1:6" ht="25.5" customHeight="1">
      <c r="A15" s="111" t="s">
        <v>60</v>
      </c>
      <c r="B15" s="59" t="s">
        <v>109</v>
      </c>
      <c r="C15" s="87" t="s">
        <v>109</v>
      </c>
      <c r="D15" s="61">
        <v>2118415</v>
      </c>
      <c r="E15" s="29">
        <v>0</v>
      </c>
      <c r="F15" s="134">
        <v>3220600</v>
      </c>
    </row>
    <row r="16" spans="1:6" ht="25.5" customHeight="1">
      <c r="A16" s="111" t="s">
        <v>60</v>
      </c>
      <c r="B16" s="59" t="s">
        <v>110</v>
      </c>
      <c r="C16" s="87" t="s">
        <v>110</v>
      </c>
      <c r="D16" s="61">
        <v>2118415</v>
      </c>
      <c r="E16" s="29">
        <v>0</v>
      </c>
      <c r="F16" s="134">
        <v>3220600</v>
      </c>
    </row>
    <row r="17" spans="1:6" ht="25.5" customHeight="1">
      <c r="A17" s="111" t="s">
        <v>60</v>
      </c>
      <c r="B17" s="59" t="s">
        <v>111</v>
      </c>
      <c r="C17" s="87" t="s">
        <v>111</v>
      </c>
      <c r="D17" s="61">
        <v>2118415</v>
      </c>
      <c r="E17" s="29">
        <v>0</v>
      </c>
      <c r="F17" s="134">
        <v>3220600</v>
      </c>
    </row>
    <row r="18" spans="1:6" ht="25.5" customHeight="1">
      <c r="A18" s="111" t="s">
        <v>60</v>
      </c>
      <c r="B18" s="59" t="s">
        <v>112</v>
      </c>
      <c r="C18" s="87" t="s">
        <v>112</v>
      </c>
      <c r="D18" s="61">
        <v>2118415</v>
      </c>
      <c r="E18" s="29">
        <v>0</v>
      </c>
      <c r="F18" s="134">
        <v>3220600</v>
      </c>
    </row>
    <row r="19" spans="1:5" ht="25.5" customHeight="1">
      <c r="A19" s="112"/>
      <c r="B19" s="113"/>
      <c r="C19" s="86"/>
      <c r="D19" s="114"/>
      <c r="E19" s="114"/>
    </row>
    <row r="20" spans="1:4" ht="13.5" customHeight="1">
      <c r="A20" s="194" t="s">
        <v>113</v>
      </c>
      <c r="B20" s="194"/>
      <c r="C20" s="194"/>
      <c r="D20" s="194"/>
    </row>
    <row r="21" spans="1:5" ht="56.25" customHeight="1">
      <c r="A21" s="194" t="s">
        <v>114</v>
      </c>
      <c r="B21" s="194"/>
      <c r="C21" s="194"/>
      <c r="D21" s="194"/>
      <c r="E21" s="194"/>
    </row>
    <row r="22" ht="12.75" customHeight="1">
      <c r="C22" s="20"/>
    </row>
  </sheetData>
  <sheetProtection selectLockedCells="1" selectUnlockedCells="1"/>
  <mergeCells count="13">
    <mergeCell ref="F9:F10"/>
    <mergeCell ref="A1:F1"/>
    <mergeCell ref="A2:F2"/>
    <mergeCell ref="A4:F4"/>
    <mergeCell ref="A6:F6"/>
    <mergeCell ref="B5:E5"/>
    <mergeCell ref="B7:E7"/>
    <mergeCell ref="A21:E21"/>
    <mergeCell ref="D9:E10"/>
    <mergeCell ref="A20:D20"/>
    <mergeCell ref="A9:A11"/>
    <mergeCell ref="B9:B11"/>
    <mergeCell ref="C9:C11"/>
  </mergeCells>
  <printOptions horizontalCentered="1"/>
  <pageMargins left="0.5118110236220472" right="0" top="0.5511811023622047" bottom="0.07874015748031496" header="0.5118110236220472" footer="0.5118110236220472"/>
  <pageSetup horizontalDpi="600" verticalDpi="600" orientation="landscape" paperSize="122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F15"/>
  <sheetViews>
    <sheetView showGridLines="0" view="pageBreakPreview" zoomScale="90" zoomScaleNormal="90" zoomScaleSheetLayoutView="90" zoomScalePageLayoutView="0" workbookViewId="0" topLeftCell="A1">
      <selection activeCell="C7" sqref="C7"/>
    </sheetView>
  </sheetViews>
  <sheetFormatPr defaultColWidth="10.75390625" defaultRowHeight="13.5"/>
  <cols>
    <col min="1" max="1" width="10.375" style="0" customWidth="1"/>
    <col min="2" max="2" width="19.50390625" style="0" customWidth="1"/>
    <col min="3" max="3" width="29.50390625" style="0" customWidth="1"/>
    <col min="4" max="5" width="12.00390625" style="0" customWidth="1"/>
    <col min="6" max="6" width="20.75390625" style="0" customWidth="1"/>
    <col min="7" max="7" width="12.50390625" style="0" customWidth="1"/>
  </cols>
  <sheetData>
    <row r="1" spans="1:6" ht="27" customHeight="1">
      <c r="A1" s="177" t="s">
        <v>0</v>
      </c>
      <c r="B1" s="177"/>
      <c r="C1" s="177"/>
      <c r="D1" s="177"/>
      <c r="E1" s="177"/>
      <c r="F1" s="177"/>
    </row>
    <row r="2" spans="1:6" ht="25.5" customHeight="1">
      <c r="A2" s="177" t="s">
        <v>1</v>
      </c>
      <c r="B2" s="177"/>
      <c r="C2" s="177"/>
      <c r="D2" s="177"/>
      <c r="E2" s="177"/>
      <c r="F2" s="177"/>
    </row>
    <row r="3" spans="1:5" ht="15">
      <c r="A3" s="27"/>
      <c r="B3" s="27"/>
      <c r="C3" s="27"/>
      <c r="D3" s="27"/>
      <c r="E3" s="27"/>
    </row>
    <row r="4" spans="1:6" ht="60" customHeight="1">
      <c r="A4" s="182" t="s">
        <v>2</v>
      </c>
      <c r="B4" s="182"/>
      <c r="C4" s="182"/>
      <c r="D4" s="182"/>
      <c r="E4" s="182"/>
      <c r="F4" s="182"/>
    </row>
    <row r="5" spans="1:5" ht="15">
      <c r="A5" s="32"/>
      <c r="B5" s="171"/>
      <c r="C5" s="171"/>
      <c r="D5" s="171"/>
      <c r="E5" s="171"/>
    </row>
    <row r="6" spans="1:6" ht="20.25">
      <c r="A6" s="174" t="s">
        <v>115</v>
      </c>
      <c r="B6" s="174"/>
      <c r="C6" s="174"/>
      <c r="D6" s="174"/>
      <c r="E6" s="174"/>
      <c r="F6" s="174"/>
    </row>
    <row r="7" spans="1:3" ht="13.5">
      <c r="A7" s="17"/>
      <c r="B7" s="115"/>
      <c r="C7" s="18"/>
    </row>
    <row r="8" spans="1:3" ht="21" thickBot="1">
      <c r="A8" s="1"/>
      <c r="B8" s="1"/>
      <c r="C8" s="1"/>
    </row>
    <row r="9" spans="1:6" ht="23.25" customHeight="1" thickBot="1">
      <c r="A9" s="185" t="s">
        <v>4</v>
      </c>
      <c r="B9" s="196" t="s">
        <v>5</v>
      </c>
      <c r="C9" s="199" t="s">
        <v>6</v>
      </c>
      <c r="D9" s="191" t="s">
        <v>116</v>
      </c>
      <c r="E9" s="191"/>
      <c r="F9" s="178" t="s">
        <v>141</v>
      </c>
    </row>
    <row r="10" spans="1:6" ht="23.25" customHeight="1" thickBot="1" thickTop="1">
      <c r="A10" s="186"/>
      <c r="B10" s="197"/>
      <c r="C10" s="200"/>
      <c r="D10" s="192"/>
      <c r="E10" s="192"/>
      <c r="F10" s="183"/>
    </row>
    <row r="11" spans="1:6" ht="73.5" customHeight="1" thickBot="1" thickTop="1">
      <c r="A11" s="187"/>
      <c r="B11" s="198"/>
      <c r="C11" s="201"/>
      <c r="D11" s="94" t="s">
        <v>9</v>
      </c>
      <c r="E11" s="94" t="s">
        <v>10</v>
      </c>
      <c r="F11" s="135" t="s">
        <v>142</v>
      </c>
    </row>
    <row r="12" spans="1:6" ht="30" customHeight="1">
      <c r="A12" s="66" t="s">
        <v>117</v>
      </c>
      <c r="B12" s="93" t="s">
        <v>118</v>
      </c>
      <c r="C12" s="93" t="s">
        <v>119</v>
      </c>
      <c r="D12" s="91">
        <v>1386700</v>
      </c>
      <c r="E12" s="91">
        <v>26611</v>
      </c>
      <c r="F12" s="136"/>
    </row>
    <row r="13" spans="1:6" ht="30" customHeight="1">
      <c r="A13" s="62" t="s">
        <v>120</v>
      </c>
      <c r="B13" s="92" t="s">
        <v>121</v>
      </c>
      <c r="C13" s="92" t="s">
        <v>122</v>
      </c>
      <c r="D13" s="90">
        <v>1250350</v>
      </c>
      <c r="E13" s="90">
        <v>23966</v>
      </c>
      <c r="F13" s="137"/>
    </row>
    <row r="14" spans="1:3" ht="13.5">
      <c r="A14" s="109"/>
      <c r="B14" s="116"/>
      <c r="C14" s="116"/>
    </row>
    <row r="15" spans="1:6" ht="62.25" customHeight="1">
      <c r="A15" s="194" t="s">
        <v>114</v>
      </c>
      <c r="B15" s="194"/>
      <c r="C15" s="194"/>
      <c r="D15" s="194"/>
      <c r="E15" s="194"/>
      <c r="F15" s="194"/>
    </row>
  </sheetData>
  <sheetProtection selectLockedCells="1" selectUnlockedCells="1"/>
  <mergeCells count="11">
    <mergeCell ref="A15:F15"/>
    <mergeCell ref="B5:E5"/>
    <mergeCell ref="A1:F1"/>
    <mergeCell ref="A2:F2"/>
    <mergeCell ref="A4:F4"/>
    <mergeCell ref="A6:F6"/>
    <mergeCell ref="F9:F10"/>
    <mergeCell ref="A9:A11"/>
    <mergeCell ref="B9:B11"/>
    <mergeCell ref="C9:C11"/>
    <mergeCell ref="D9:E10"/>
  </mergeCells>
  <printOptions horizontalCentered="1"/>
  <pageMargins left="0.5118110236220472" right="0" top="1.062992125984252" bottom="0" header="0.5118110236220472" footer="0.5118110236220472"/>
  <pageSetup horizontalDpi="600" verticalDpi="600" orientation="landscape" paperSize="122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F16"/>
  <sheetViews>
    <sheetView showGridLines="0" view="pageBreakPreview" zoomScale="80" zoomScaleNormal="90" zoomScaleSheetLayoutView="80" zoomScalePageLayoutView="0" workbookViewId="0" topLeftCell="A1">
      <selection activeCell="F11" sqref="F11"/>
    </sheetView>
  </sheetViews>
  <sheetFormatPr defaultColWidth="10.75390625" defaultRowHeight="13.5"/>
  <cols>
    <col min="1" max="1" width="10.125" style="0" customWidth="1"/>
    <col min="2" max="2" width="44.625" style="0" customWidth="1"/>
    <col min="3" max="3" width="33.625" style="0" customWidth="1"/>
    <col min="4" max="5" width="12.00390625" style="0" customWidth="1"/>
    <col min="6" max="6" width="20.75390625" style="0" customWidth="1"/>
    <col min="7" max="7" width="12.50390625" style="0" customWidth="1"/>
  </cols>
  <sheetData>
    <row r="1" spans="1:6" ht="29.25" customHeight="1">
      <c r="A1" s="177" t="s">
        <v>0</v>
      </c>
      <c r="B1" s="177"/>
      <c r="C1" s="177"/>
      <c r="D1" s="177"/>
      <c r="E1" s="177"/>
      <c r="F1" s="177"/>
    </row>
    <row r="2" spans="1:6" ht="30.75" customHeight="1">
      <c r="A2" s="177" t="s">
        <v>1</v>
      </c>
      <c r="B2" s="177"/>
      <c r="C2" s="177"/>
      <c r="D2" s="177"/>
      <c r="E2" s="177"/>
      <c r="F2" s="177"/>
    </row>
    <row r="3" spans="1:6" ht="19.5" customHeight="1">
      <c r="A3" s="27"/>
      <c r="B3" s="27"/>
      <c r="C3" s="27"/>
      <c r="D3" s="27"/>
      <c r="E3" s="27"/>
      <c r="F3" s="27"/>
    </row>
    <row r="4" spans="1:6" ht="54" customHeight="1">
      <c r="A4" s="182" t="s">
        <v>123</v>
      </c>
      <c r="B4" s="182"/>
      <c r="C4" s="182"/>
      <c r="D4" s="182"/>
      <c r="E4" s="182"/>
      <c r="F4" s="182"/>
    </row>
    <row r="5" spans="1:5" ht="15">
      <c r="A5" s="32"/>
      <c r="B5" s="171"/>
      <c r="C5" s="171"/>
      <c r="D5" s="171"/>
      <c r="E5" s="171"/>
    </row>
    <row r="6" spans="1:6" ht="20.25">
      <c r="A6" s="174" t="s">
        <v>124</v>
      </c>
      <c r="B6" s="174"/>
      <c r="C6" s="174"/>
      <c r="D6" s="174"/>
      <c r="E6" s="174"/>
      <c r="F6" s="174"/>
    </row>
    <row r="7" spans="1:5" ht="15">
      <c r="A7" s="32"/>
      <c r="B7" s="177"/>
      <c r="C7" s="177"/>
      <c r="D7" s="177"/>
      <c r="E7" s="177"/>
    </row>
    <row r="8" spans="2:5" ht="25.5" thickBot="1">
      <c r="B8" s="1"/>
      <c r="C8" s="1"/>
      <c r="D8" s="4"/>
      <c r="E8" s="4"/>
    </row>
    <row r="9" spans="1:6" ht="23.25" customHeight="1" thickBot="1">
      <c r="A9" s="185" t="s">
        <v>4</v>
      </c>
      <c r="B9" s="188" t="s">
        <v>5</v>
      </c>
      <c r="C9" s="188" t="s">
        <v>6</v>
      </c>
      <c r="D9" s="191" t="s">
        <v>116</v>
      </c>
      <c r="E9" s="191"/>
      <c r="F9" s="178" t="s">
        <v>141</v>
      </c>
    </row>
    <row r="10" spans="1:6" ht="23.25" customHeight="1" thickBot="1" thickTop="1">
      <c r="A10" s="186"/>
      <c r="B10" s="189"/>
      <c r="C10" s="189"/>
      <c r="D10" s="192"/>
      <c r="E10" s="192"/>
      <c r="F10" s="202"/>
    </row>
    <row r="11" spans="1:6" ht="79.5" customHeight="1" thickBot="1" thickTop="1">
      <c r="A11" s="187"/>
      <c r="B11" s="190"/>
      <c r="C11" s="190"/>
      <c r="D11" s="94" t="s">
        <v>9</v>
      </c>
      <c r="E11" s="94" t="s">
        <v>10</v>
      </c>
      <c r="F11" s="135" t="s">
        <v>148</v>
      </c>
    </row>
    <row r="12" spans="1:6" ht="29.25" customHeight="1">
      <c r="A12" s="107">
        <v>280</v>
      </c>
      <c r="B12" s="97" t="s">
        <v>125</v>
      </c>
      <c r="C12" s="97" t="s">
        <v>125</v>
      </c>
      <c r="D12" s="91">
        <v>411050</v>
      </c>
      <c r="E12" s="91">
        <v>10047</v>
      </c>
      <c r="F12" s="140">
        <v>484102</v>
      </c>
    </row>
    <row r="13" spans="1:6" s="5" customFormat="1" ht="29.25" customHeight="1">
      <c r="A13" s="64">
        <v>527</v>
      </c>
      <c r="B13" s="95" t="s">
        <v>126</v>
      </c>
      <c r="C13" s="95" t="s">
        <v>126</v>
      </c>
      <c r="D13" s="90">
        <v>622100</v>
      </c>
      <c r="E13" s="90">
        <v>11773</v>
      </c>
      <c r="F13" s="140">
        <v>972771</v>
      </c>
    </row>
    <row r="14" spans="1:6" s="5" customFormat="1" ht="29.25" customHeight="1">
      <c r="A14" s="64">
        <v>576</v>
      </c>
      <c r="B14" s="95" t="s">
        <v>127</v>
      </c>
      <c r="C14" s="95" t="s">
        <v>127</v>
      </c>
      <c r="D14" s="90">
        <v>721400</v>
      </c>
      <c r="E14" s="90">
        <v>13699</v>
      </c>
      <c r="F14" s="140">
        <v>1137183</v>
      </c>
    </row>
    <row r="15" spans="2:5" ht="29.25" customHeight="1">
      <c r="B15" s="170"/>
      <c r="C15" s="170"/>
      <c r="D15" s="170"/>
      <c r="E15" s="170"/>
    </row>
    <row r="16" ht="30" customHeight="1">
      <c r="F16" s="2"/>
    </row>
  </sheetData>
  <sheetProtection selectLockedCells="1" selectUnlockedCells="1"/>
  <mergeCells count="12">
    <mergeCell ref="B15:E15"/>
    <mergeCell ref="B9:B11"/>
    <mergeCell ref="C9:C11"/>
    <mergeCell ref="D9:E10"/>
    <mergeCell ref="F9:F10"/>
    <mergeCell ref="A9:A11"/>
    <mergeCell ref="B5:E5"/>
    <mergeCell ref="B7:E7"/>
    <mergeCell ref="A6:F6"/>
    <mergeCell ref="A1:F1"/>
    <mergeCell ref="A2:F2"/>
    <mergeCell ref="A4:F4"/>
  </mergeCells>
  <printOptions horizontalCentered="1"/>
  <pageMargins left="0.5118110236220472" right="0" top="0.4330708661417323" bottom="0" header="0.5118110236220472" footer="0.5118110236220472"/>
  <pageSetup horizontalDpi="600" verticalDpi="600" orientation="landscape" paperSize="122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2:G24"/>
  <sheetViews>
    <sheetView showGridLines="0" tabSelected="1" view="pageBreakPreview" zoomScale="80" zoomScaleNormal="90" zoomScaleSheetLayoutView="80" zoomScalePageLayoutView="0" workbookViewId="0" topLeftCell="A1">
      <selection activeCell="F16" sqref="F16"/>
    </sheetView>
  </sheetViews>
  <sheetFormatPr defaultColWidth="10.75390625" defaultRowHeight="13.5"/>
  <cols>
    <col min="1" max="1" width="7.75390625" style="0" customWidth="1"/>
    <col min="2" max="2" width="44.75390625" style="0" customWidth="1"/>
    <col min="3" max="3" width="28.75390625" style="0" customWidth="1"/>
    <col min="4" max="5" width="12.00390625" style="0" customWidth="1"/>
    <col min="6" max="6" width="26.75390625" style="0" customWidth="1"/>
    <col min="7" max="7" width="16.75390625" style="0" customWidth="1"/>
  </cols>
  <sheetData>
    <row r="2" spans="1:6" ht="33" customHeight="1">
      <c r="A2" s="177" t="s">
        <v>0</v>
      </c>
      <c r="B2" s="177"/>
      <c r="C2" s="177"/>
      <c r="D2" s="177"/>
      <c r="E2" s="177"/>
      <c r="F2" s="177"/>
    </row>
    <row r="3" spans="1:6" ht="26.25" customHeight="1">
      <c r="A3" s="177" t="s">
        <v>1</v>
      </c>
      <c r="B3" s="177"/>
      <c r="C3" s="177"/>
      <c r="D3" s="177"/>
      <c r="E3" s="177"/>
      <c r="F3" s="177"/>
    </row>
    <row r="4" spans="1:5" ht="15">
      <c r="A4" s="27"/>
      <c r="B4" s="27"/>
      <c r="C4" s="27"/>
      <c r="D4" s="27"/>
      <c r="E4" s="27"/>
    </row>
    <row r="5" spans="1:6" ht="43.5" customHeight="1">
      <c r="A5" s="182" t="s">
        <v>2</v>
      </c>
      <c r="B5" s="182"/>
      <c r="C5" s="182"/>
      <c r="D5" s="182"/>
      <c r="E5" s="182"/>
      <c r="F5" s="182"/>
    </row>
    <row r="6" spans="1:5" ht="15">
      <c r="A6" s="32"/>
      <c r="B6" s="171"/>
      <c r="C6" s="171"/>
      <c r="D6" s="171"/>
      <c r="E6" s="171"/>
    </row>
    <row r="7" spans="1:6" ht="20.25">
      <c r="A7" s="174" t="s">
        <v>128</v>
      </c>
      <c r="B7" s="174"/>
      <c r="C7" s="174"/>
      <c r="D7" s="174"/>
      <c r="E7" s="174"/>
      <c r="F7" s="174"/>
    </row>
    <row r="8" spans="1:5" ht="15">
      <c r="A8" s="32"/>
      <c r="B8" s="177"/>
      <c r="C8" s="177"/>
      <c r="D8" s="177"/>
      <c r="E8" s="177"/>
    </row>
    <row r="9" spans="1:4" ht="21" thickBot="1">
      <c r="A9" s="10"/>
      <c r="B9" s="10"/>
      <c r="C9" s="10"/>
      <c r="D9" s="10"/>
    </row>
    <row r="10" spans="1:6" ht="23.25" customHeight="1" thickBot="1" thickTop="1">
      <c r="A10" s="207" t="s">
        <v>4</v>
      </c>
      <c r="B10" s="189" t="s">
        <v>5</v>
      </c>
      <c r="C10" s="189" t="s">
        <v>6</v>
      </c>
      <c r="D10" s="192" t="s">
        <v>116</v>
      </c>
      <c r="E10" s="192"/>
      <c r="F10" s="206" t="s">
        <v>141</v>
      </c>
    </row>
    <row r="11" spans="1:6" ht="73.5" customHeight="1" thickBot="1" thickTop="1">
      <c r="A11" s="207"/>
      <c r="B11" s="189"/>
      <c r="C11" s="189"/>
      <c r="D11" s="192"/>
      <c r="E11" s="192"/>
      <c r="F11" s="206"/>
    </row>
    <row r="12" spans="1:6" ht="80.25" customHeight="1" thickBot="1" thickTop="1">
      <c r="A12" s="208"/>
      <c r="B12" s="209"/>
      <c r="C12" s="209"/>
      <c r="D12" s="96" t="s">
        <v>9</v>
      </c>
      <c r="E12" s="96" t="s">
        <v>10</v>
      </c>
      <c r="F12" s="135" t="s">
        <v>136</v>
      </c>
    </row>
    <row r="13" spans="1:6" ht="29.25" customHeight="1">
      <c r="A13" s="101">
        <v>203</v>
      </c>
      <c r="B13" s="59" t="s">
        <v>129</v>
      </c>
      <c r="C13" s="60" t="s">
        <v>30</v>
      </c>
      <c r="D13" s="61">
        <v>371100</v>
      </c>
      <c r="E13" s="61">
        <v>1784</v>
      </c>
      <c r="F13" s="133">
        <f>616545/208</f>
        <v>2964.158653846154</v>
      </c>
    </row>
    <row r="14" spans="1:6" ht="29.25" customHeight="1">
      <c r="A14" s="101">
        <v>203</v>
      </c>
      <c r="B14" s="59" t="s">
        <v>130</v>
      </c>
      <c r="C14" s="60" t="s">
        <v>30</v>
      </c>
      <c r="D14" s="61">
        <v>371100</v>
      </c>
      <c r="E14" s="61">
        <v>1784</v>
      </c>
      <c r="F14" s="133">
        <f>616545/208</f>
        <v>2964.158653846154</v>
      </c>
    </row>
    <row r="15" spans="1:7" ht="29.25" customHeight="1">
      <c r="A15" s="98" t="s">
        <v>33</v>
      </c>
      <c r="B15" s="69" t="s">
        <v>131</v>
      </c>
      <c r="C15" s="60" t="s">
        <v>35</v>
      </c>
      <c r="D15" s="61">
        <v>304750</v>
      </c>
      <c r="E15" s="103">
        <v>1465</v>
      </c>
      <c r="F15" s="133">
        <f>488669/208</f>
        <v>2349.3701923076924</v>
      </c>
      <c r="G15" s="3"/>
    </row>
    <row r="16" spans="1:6" ht="29.25" customHeight="1">
      <c r="A16" s="99" t="s">
        <v>33</v>
      </c>
      <c r="B16" s="100" t="s">
        <v>132</v>
      </c>
      <c r="C16" s="102"/>
      <c r="D16" s="104">
        <v>1270</v>
      </c>
      <c r="E16" s="104"/>
      <c r="F16" s="133">
        <f>488669/208</f>
        <v>2349.3701923076924</v>
      </c>
    </row>
    <row r="17" spans="1:4" ht="13.5">
      <c r="A17" s="117"/>
      <c r="B17" s="117"/>
      <c r="C17" s="117"/>
      <c r="D17" s="118"/>
    </row>
    <row r="18" spans="1:4" ht="13.5">
      <c r="A18" s="119"/>
      <c r="B18" s="119"/>
      <c r="C18" s="119"/>
      <c r="D18" s="119"/>
    </row>
    <row r="19" spans="1:5" ht="84" customHeight="1">
      <c r="A19" s="204" t="s">
        <v>133</v>
      </c>
      <c r="B19" s="204"/>
      <c r="C19" s="204"/>
      <c r="D19" s="204"/>
      <c r="E19" s="204"/>
    </row>
    <row r="20" spans="1:5" ht="15">
      <c r="A20" s="31"/>
      <c r="B20" s="11"/>
      <c r="C20" s="11"/>
      <c r="D20" s="205"/>
      <c r="E20" s="205"/>
    </row>
    <row r="21" spans="1:5" ht="15">
      <c r="A21" s="203" t="s">
        <v>134</v>
      </c>
      <c r="B21" s="203"/>
      <c r="C21" s="203"/>
      <c r="D21" s="203"/>
      <c r="E21" s="203"/>
    </row>
    <row r="22" spans="1:5" ht="15">
      <c r="A22" s="203" t="s">
        <v>135</v>
      </c>
      <c r="B22" s="203"/>
      <c r="C22" s="203"/>
      <c r="D22" s="203"/>
      <c r="E22" s="203"/>
    </row>
    <row r="23" spans="1:4" ht="13.5">
      <c r="A23" s="31"/>
      <c r="B23" s="31"/>
      <c r="C23" s="31"/>
      <c r="D23" s="31"/>
    </row>
    <row r="24" spans="2:5" ht="15">
      <c r="B24" s="170"/>
      <c r="C24" s="170"/>
      <c r="D24" s="170"/>
      <c r="E24" s="170"/>
    </row>
  </sheetData>
  <sheetProtection selectLockedCells="1" selectUnlockedCells="1"/>
  <mergeCells count="16">
    <mergeCell ref="A5:F5"/>
    <mergeCell ref="A2:F2"/>
    <mergeCell ref="A3:F3"/>
    <mergeCell ref="F10:F11"/>
    <mergeCell ref="B8:E8"/>
    <mergeCell ref="B6:E6"/>
    <mergeCell ref="A10:A12"/>
    <mergeCell ref="D10:E11"/>
    <mergeCell ref="C10:C12"/>
    <mergeCell ref="B10:B12"/>
    <mergeCell ref="A7:F7"/>
    <mergeCell ref="B24:E24"/>
    <mergeCell ref="A22:E22"/>
    <mergeCell ref="A19:E19"/>
    <mergeCell ref="D20:E20"/>
    <mergeCell ref="A21:E21"/>
  </mergeCells>
  <printOptions horizontalCentered="1"/>
  <pageMargins left="0.5118110236220472" right="0" top="0.7874015748031497" bottom="0" header="0.5118110236220472" footer="0.5118110236220472"/>
  <pageSetup horizontalDpi="600" verticalDpi="600" orientation="landscape" paperSize="122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Diaz Badilla</dc:creator>
  <cp:keywords/>
  <dc:description/>
  <cp:lastModifiedBy>Rolando Campos Valverde</cp:lastModifiedBy>
  <dcterms:created xsi:type="dcterms:W3CDTF">2015-11-02T20:52:40Z</dcterms:created>
  <dcterms:modified xsi:type="dcterms:W3CDTF">2024-03-05T15:35:21Z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 de Informe">
    <vt:lpwstr>Índice Salarial</vt:lpwstr>
  </property>
</Properties>
</file>